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<sst xmlns="http://schemas.openxmlformats.org/spreadsheetml/2006/main" count="89" uniqueCount="86">
  <si>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</si>
  <si>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</si>
  <si>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</si>
  <si>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</si>
  <si>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</si>
  <si>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</si>
  <si>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</si>
  <si>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</si>
  <si>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</si>
  <si>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</si>
  <si>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</si>
  <si>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</si>
  <si>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</si>
  <si>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</si>
  <si>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</si>
  <si>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</si>
  <si>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</si>
  <si>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</si>
  <si>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</si>
  <si>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</si>
  <si>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</si>
  <si>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</si>
  <si>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</si>
  <si>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</si>
  <si>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</si>
  <si>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</si>
  <si>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</si>
  <si>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</si>
  <si>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</si>
  <si>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</si>
  <si>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</si>
  <si>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</si>
  <si>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</si>
  <si>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</si>
  <si>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</si>
  <si>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</si>
  <si>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</si>
  <si>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</si>
  <si>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</si>
  <si>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</si>
  <si>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</si>
  <si>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</si>
  <si>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</si>
  <si>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</si>
  <si>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</si>
  <si>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</si>
  <si>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</si>
  <si>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</si>
  <si>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</si>
  <si>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</si>
  <si>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</si>
  <si>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</si>
  <si>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</si>
  <si>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</si>
  <si>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</si>
  <si>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</si>
  <si>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</si>
  <si>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</si>
  <si>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</si>
  <si>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</si>
  <si>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</si>
  <si>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</si>
  <si>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</si>
  <si>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</si>
  <si>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</si>
  <si>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</si>
  <si>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</si>
  <si>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</si>
  <si>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</si>
  <si>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</si>
  <si>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2 02 16001 13 0000 150</t>
  </si>
  <si>
    <t>Приложение № 2 к Постановлению администрации</t>
  </si>
  <si>
    <t>2 02 25519 13 0000 150</t>
  </si>
  <si>
    <t>Субсидии бюджетам городских поселений на поддержку отрасли культуры</t>
  </si>
  <si>
    <t>Прогнозируемые поступления доходов в бюджет Вырицкого городского поселения на 2023 г.</t>
  </si>
  <si>
    <t>Сумма на 2023г.       (тыс.руб.)</t>
  </si>
  <si>
    <t>Исполнено в  2023г. тыс.руб.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</si>
  <si>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</si>
  <si>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</si>
  <si>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</si>
  <si>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</si>
  <si>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</si>
  <si>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</si>
  <si>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</si>
  <si>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</si>
  <si>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№267 от 13.04.2023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</si>
</sst>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5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8" t="s">
        <v>71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85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74</v>
      </c>
      <c r="B8" s="17"/>
      <c r="C8" s="17"/>
    </row>
    <row r="9" spans="1:5" ht="38.25">
      <c r="A9" s="7" t="s">
        <v>0</v>
      </c>
      <c r="B9" s="7" t="s">
        <v>22</v>
      </c>
      <c r="C9" s="7" t="s">
        <v>75</v>
      </c>
      <c r="D9" s="11" t="s">
        <v>76</v>
      </c>
      <c r="E9" s="11" t="s">
        <v>60</v>
      </c>
    </row>
    <row r="10" spans="1:5" ht="12.75">
      <c r="A10" s="7"/>
      <c r="B10" s="8" t="s">
        <v>55</v>
      </c>
      <c r="C10" s="13">
        <f>C11+C21</f>
        <v>117902.22</v>
      </c>
      <c r="D10" s="13">
        <f>D11+D21</f>
        <v>16432.739999999998</v>
      </c>
      <c r="E10" s="13">
        <f>D10/C10*100</f>
        <v>13.937600157147168</v>
      </c>
    </row>
    <row r="11" spans="1:5" ht="15.75" customHeight="1">
      <c r="A11" s="3" t="s">
        <v>1</v>
      </c>
      <c r="B11" s="8" t="s">
        <v>23</v>
      </c>
      <c r="C11" s="13">
        <f>C12+C15+C17</f>
        <v>94158.6</v>
      </c>
      <c r="D11" s="13">
        <f>D12+D15+D17</f>
        <v>13672.509999999998</v>
      </c>
      <c r="E11" s="13">
        <f aca="true" t="shared" si="0" ref="E11:E50">D11/C11*100</f>
        <v>14.520723545167408</v>
      </c>
    </row>
    <row r="12" spans="1:5" ht="15.75" customHeight="1">
      <c r="A12" s="3" t="s">
        <v>2</v>
      </c>
      <c r="B12" s="6" t="s">
        <v>3</v>
      </c>
      <c r="C12" s="13">
        <f>SUM(C13+C14)</f>
        <v>44294</v>
      </c>
      <c r="D12" s="13">
        <f>SUM(D13+D14)</f>
        <v>9676.279999999999</v>
      </c>
      <c r="E12" s="13">
        <f t="shared" si="0"/>
        <v>21.845577279089717</v>
      </c>
    </row>
    <row r="13" spans="1:5" ht="15.75" customHeight="1">
      <c r="A13" s="7" t="s">
        <v>48</v>
      </c>
      <c r="B13" s="4" t="s">
        <v>4</v>
      </c>
      <c r="C13" s="14">
        <v>28794</v>
      </c>
      <c r="D13" s="12">
        <v>5384.65</v>
      </c>
      <c r="E13" s="12">
        <f t="shared" si="0"/>
        <v>18.700597346669444</v>
      </c>
    </row>
    <row r="14" spans="1:5" ht="15.75" customHeight="1">
      <c r="A14" s="7" t="s">
        <v>49</v>
      </c>
      <c r="B14" s="4" t="s">
        <v>36</v>
      </c>
      <c r="C14" s="14">
        <v>15500</v>
      </c>
      <c r="D14" s="12">
        <v>4291.63</v>
      </c>
      <c r="E14" s="12">
        <f t="shared" si="0"/>
        <v>27.68793548387097</v>
      </c>
    </row>
    <row r="15" spans="1:5" ht="15.75" customHeight="1">
      <c r="A15" s="3" t="s">
        <v>33</v>
      </c>
      <c r="B15" s="6" t="s">
        <v>31</v>
      </c>
      <c r="C15" s="13">
        <f>C16</f>
        <v>318.6</v>
      </c>
      <c r="D15" s="13">
        <f>D16</f>
        <v>525.19</v>
      </c>
      <c r="E15" s="13">
        <f t="shared" si="0"/>
        <v>164.84306340238544</v>
      </c>
    </row>
    <row r="16" spans="1:5" ht="14.25" customHeight="1">
      <c r="A16" s="7" t="s">
        <v>50</v>
      </c>
      <c r="B16" s="4" t="s">
        <v>32</v>
      </c>
      <c r="C16" s="12">
        <v>318.6</v>
      </c>
      <c r="D16" s="12">
        <v>525.19</v>
      </c>
      <c r="E16" s="12">
        <f t="shared" si="0"/>
        <v>164.84306340238544</v>
      </c>
    </row>
    <row r="17" spans="1:5" ht="15" customHeight="1">
      <c r="A17" s="3" t="s">
        <v>5</v>
      </c>
      <c r="B17" s="6" t="s">
        <v>6</v>
      </c>
      <c r="C17" s="13">
        <f>SUM(C18:C20)</f>
        <v>49546</v>
      </c>
      <c r="D17" s="13">
        <f>SUM(D18:D20)</f>
        <v>3471.04</v>
      </c>
      <c r="E17" s="13">
        <f t="shared" si="0"/>
        <v>7.005691680458563</v>
      </c>
    </row>
    <row r="18" spans="1:5" ht="13.5" customHeight="1">
      <c r="A18" s="7" t="s">
        <v>51</v>
      </c>
      <c r="B18" s="4" t="s">
        <v>7</v>
      </c>
      <c r="C18" s="12">
        <v>1046</v>
      </c>
      <c r="D18" s="12">
        <v>-33.1</v>
      </c>
      <c r="E18" s="12">
        <f t="shared" si="0"/>
        <v>-3.1644359464627154</v>
      </c>
    </row>
    <row r="19" spans="1:5" ht="13.5" customHeight="1">
      <c r="A19" s="7" t="s">
        <v>52</v>
      </c>
      <c r="B19" s="4" t="s">
        <v>53</v>
      </c>
      <c r="C19" s="14">
        <v>29600</v>
      </c>
      <c r="D19" s="12">
        <v>3265.1</v>
      </c>
      <c r="E19" s="12">
        <f t="shared" si="0"/>
        <v>11.030743243243244</v>
      </c>
    </row>
    <row r="20" spans="1:5" ht="13.5" customHeight="1">
      <c r="A20" s="7" t="s">
        <v>52</v>
      </c>
      <c r="B20" s="4" t="s">
        <v>54</v>
      </c>
      <c r="C20" s="14">
        <v>18900</v>
      </c>
      <c r="D20" s="12">
        <v>239.04</v>
      </c>
      <c r="E20" s="12">
        <f t="shared" si="0"/>
        <v>1.2647619047619045</v>
      </c>
    </row>
    <row r="21" spans="1:5" ht="11.25" customHeight="1">
      <c r="A21" s="3"/>
      <c r="B21" s="8" t="s">
        <v>24</v>
      </c>
      <c r="C21" s="13">
        <f>C22+C29+C31+C38+C34</f>
        <v>23743.62</v>
      </c>
      <c r="D21" s="13">
        <f>D22+D29+D31+D38+D34</f>
        <v>2760.2300000000005</v>
      </c>
      <c r="E21" s="13">
        <f t="shared" si="0"/>
        <v>11.625143933401901</v>
      </c>
    </row>
    <row r="22" spans="1:5" ht="26.25" customHeight="1">
      <c r="A22" s="3" t="s">
        <v>8</v>
      </c>
      <c r="B22" s="6" t="s">
        <v>9</v>
      </c>
      <c r="C22" s="13">
        <f>C23+C28</f>
        <v>4607.62</v>
      </c>
      <c r="D22" s="13">
        <f>D23+D28</f>
        <v>902.6600000000001</v>
      </c>
      <c r="E22" s="13">
        <f t="shared" si="0"/>
        <v>19.59059123799272</v>
      </c>
    </row>
    <row r="23" spans="1:5" ht="25.5" customHeight="1">
      <c r="A23" s="7" t="s">
        <v>10</v>
      </c>
      <c r="B23" s="4" t="s">
        <v>11</v>
      </c>
      <c r="C23" s="12">
        <f>C24+C25</f>
        <v>4227.62</v>
      </c>
      <c r="D23" s="12">
        <f>D24+D25</f>
        <v>815.69</v>
      </c>
      <c r="E23" s="12">
        <f t="shared" si="0"/>
        <v>19.29430743538918</v>
      </c>
    </row>
    <row r="24" spans="1:5" ht="49.5" customHeight="1">
      <c r="A24" s="7" t="s">
        <v>42</v>
      </c>
      <c r="B24" s="4" t="s">
        <v>12</v>
      </c>
      <c r="C24" s="14">
        <v>4100</v>
      </c>
      <c r="D24" s="12">
        <v>775.08</v>
      </c>
      <c r="E24" s="12">
        <f t="shared" si="0"/>
        <v>18.90439024390244</v>
      </c>
    </row>
    <row r="25" spans="1:5" ht="39" customHeight="1">
      <c r="A25" s="7" t="s">
        <v>43</v>
      </c>
      <c r="B25" s="4" t="s">
        <v>13</v>
      </c>
      <c r="C25" s="14">
        <v>127.62</v>
      </c>
      <c r="D25" s="12">
        <v>40.61</v>
      </c>
      <c r="E25" s="12">
        <f t="shared" si="0"/>
        <v>31.82103118633443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380</v>
      </c>
      <c r="D28" s="12">
        <v>86.97</v>
      </c>
      <c r="E28" s="12">
        <f t="shared" si="0"/>
        <v>22.88684210526316</v>
      </c>
    </row>
    <row r="29" spans="1:5" ht="13.5" customHeight="1">
      <c r="A29" s="3" t="s">
        <v>37</v>
      </c>
      <c r="B29" s="6" t="s">
        <v>38</v>
      </c>
      <c r="C29" s="13">
        <f>C30</f>
        <v>5300</v>
      </c>
      <c r="D29" s="13">
        <f>D30</f>
        <v>1260.06</v>
      </c>
      <c r="E29" s="13">
        <f t="shared" si="0"/>
        <v>23.774716981132073</v>
      </c>
    </row>
    <row r="30" spans="1:5" ht="13.5" customHeight="1">
      <c r="A30" s="7" t="s">
        <v>45</v>
      </c>
      <c r="B30" s="4" t="s">
        <v>39</v>
      </c>
      <c r="C30" s="12">
        <v>5300</v>
      </c>
      <c r="D30" s="12">
        <v>1260.06</v>
      </c>
      <c r="E30" s="12">
        <f t="shared" si="0"/>
        <v>23.774716981132073</v>
      </c>
    </row>
    <row r="31" spans="1:5" ht="17.25" customHeight="1">
      <c r="A31" s="3" t="s">
        <v>26</v>
      </c>
      <c r="B31" s="6" t="s">
        <v>25</v>
      </c>
      <c r="C31" s="13">
        <f>C32+C33</f>
        <v>13500</v>
      </c>
      <c r="D31" s="13">
        <f>D32+D33</f>
        <v>584.19</v>
      </c>
      <c r="E31" s="13">
        <f t="shared" si="0"/>
        <v>4.327333333333334</v>
      </c>
    </row>
    <row r="32" spans="1:5" ht="81.75" customHeight="1">
      <c r="A32" s="7" t="s">
        <v>77</v>
      </c>
      <c r="B32" s="4" t="s">
        <v>78</v>
      </c>
      <c r="C32" s="12">
        <v>3000</v>
      </c>
      <c r="D32" s="12">
        <v>0</v>
      </c>
      <c r="E32" s="12">
        <v>0</v>
      </c>
    </row>
    <row r="33" spans="1:5" ht="14.25" customHeight="1">
      <c r="A33" s="7" t="s">
        <v>46</v>
      </c>
      <c r="B33" s="4" t="s">
        <v>27</v>
      </c>
      <c r="C33" s="12">
        <v>10500</v>
      </c>
      <c r="D33" s="12">
        <v>584.19</v>
      </c>
      <c r="E33" s="12">
        <f t="shared" si="0"/>
        <v>5.563714285714286</v>
      </c>
    </row>
    <row r="34" spans="1:5" ht="14.25" customHeight="1">
      <c r="A34" s="3" t="s">
        <v>14</v>
      </c>
      <c r="B34" s="6" t="s">
        <v>35</v>
      </c>
      <c r="C34" s="13">
        <f>SUM(C35:C37)</f>
        <v>136</v>
      </c>
      <c r="D34" s="13">
        <f>SUM(D35:D37)</f>
        <v>5</v>
      </c>
      <c r="E34" s="13">
        <f t="shared" si="0"/>
        <v>3.6764705882352944</v>
      </c>
    </row>
    <row r="35" spans="1:5" ht="53.25" customHeight="1">
      <c r="A35" s="7" t="s">
        <v>66</v>
      </c>
      <c r="B35" s="16" t="s">
        <v>67</v>
      </c>
      <c r="C35" s="14">
        <v>120</v>
      </c>
      <c r="D35" s="12">
        <v>5</v>
      </c>
      <c r="E35" s="12">
        <f t="shared" si="0"/>
        <v>4.166666666666666</v>
      </c>
    </row>
    <row r="36" spans="1:5" ht="45" customHeight="1">
      <c r="A36" s="7" t="s">
        <v>68</v>
      </c>
      <c r="B36" s="16" t="s">
        <v>69</v>
      </c>
      <c r="C36" s="14">
        <v>6</v>
      </c>
      <c r="D36" s="12">
        <v>0</v>
      </c>
      <c r="E36" s="12">
        <v>0</v>
      </c>
    </row>
    <row r="37" spans="1:5" ht="53.25" customHeight="1">
      <c r="A37" s="7" t="s">
        <v>64</v>
      </c>
      <c r="B37" s="4" t="s">
        <v>65</v>
      </c>
      <c r="C37" s="14">
        <v>10</v>
      </c>
      <c r="D37" s="12">
        <v>0</v>
      </c>
      <c r="E37" s="12">
        <v>0</v>
      </c>
    </row>
    <row r="38" spans="1:5" ht="14.25" customHeight="1">
      <c r="A38" s="3" t="s">
        <v>61</v>
      </c>
      <c r="B38" s="6" t="s">
        <v>62</v>
      </c>
      <c r="C38" s="13">
        <f>SUM(C39:C39)</f>
        <v>200</v>
      </c>
      <c r="D38" s="13">
        <f>SUM(D39:D39)</f>
        <v>8.32</v>
      </c>
      <c r="E38" s="13">
        <f t="shared" si="0"/>
        <v>4.16</v>
      </c>
    </row>
    <row r="39" spans="1:5" ht="14.25" customHeight="1">
      <c r="A39" s="7" t="s">
        <v>63</v>
      </c>
      <c r="B39" s="4" t="s">
        <v>62</v>
      </c>
      <c r="C39" s="12">
        <v>200</v>
      </c>
      <c r="D39" s="12">
        <v>8.32</v>
      </c>
      <c r="E39" s="12">
        <v>0</v>
      </c>
    </row>
    <row r="40" spans="1:5" ht="42" customHeight="1">
      <c r="A40" s="3" t="s">
        <v>18</v>
      </c>
      <c r="B40" s="6" t="s">
        <v>19</v>
      </c>
      <c r="C40" s="13">
        <f>SUM(C41:C47)</f>
        <v>49664.14</v>
      </c>
      <c r="D40" s="13">
        <f>SUM(D41:D47)</f>
        <v>12558.560000000001</v>
      </c>
      <c r="E40" s="13">
        <f t="shared" si="0"/>
        <v>25.286977686515865</v>
      </c>
    </row>
    <row r="41" spans="1:5" ht="26.25" customHeight="1">
      <c r="A41" s="7" t="s">
        <v>70</v>
      </c>
      <c r="B41" s="4" t="s">
        <v>40</v>
      </c>
      <c r="C41" s="14">
        <v>22562.4</v>
      </c>
      <c r="D41" s="12">
        <v>6768.72</v>
      </c>
      <c r="E41" s="12">
        <f t="shared" si="0"/>
        <v>30</v>
      </c>
    </row>
    <row r="42" spans="1:5" ht="27" customHeight="1">
      <c r="A42" s="7" t="s">
        <v>72</v>
      </c>
      <c r="B42" s="10" t="s">
        <v>73</v>
      </c>
      <c r="C42" s="14">
        <v>101.7</v>
      </c>
      <c r="D42" s="12">
        <v>0</v>
      </c>
      <c r="E42" s="12">
        <v>0</v>
      </c>
    </row>
    <row r="43" spans="1:5" ht="27" customHeight="1">
      <c r="A43" s="7" t="s">
        <v>79</v>
      </c>
      <c r="B43" s="10" t="s">
        <v>80</v>
      </c>
      <c r="C43" s="14">
        <v>0</v>
      </c>
      <c r="D43" s="12">
        <v>2400</v>
      </c>
      <c r="E43" s="12">
        <v>0</v>
      </c>
    </row>
    <row r="44" spans="1:5" ht="26.25" customHeight="1">
      <c r="A44" s="7" t="s">
        <v>56</v>
      </c>
      <c r="B44" s="4" t="s">
        <v>47</v>
      </c>
      <c r="C44" s="14">
        <v>15873.1</v>
      </c>
      <c r="D44" s="12">
        <v>1710.37</v>
      </c>
      <c r="E44" s="12">
        <f t="shared" si="0"/>
        <v>10.775273891048375</v>
      </c>
    </row>
    <row r="45" spans="1:5" ht="26.25" customHeight="1">
      <c r="A45" s="7" t="s">
        <v>57</v>
      </c>
      <c r="B45" s="4" t="s">
        <v>30</v>
      </c>
      <c r="C45" s="14">
        <v>7.04</v>
      </c>
      <c r="D45" s="12">
        <v>7.04</v>
      </c>
      <c r="E45" s="12">
        <v>0</v>
      </c>
    </row>
    <row r="46" spans="1:5" ht="25.5" customHeight="1">
      <c r="A46" s="7" t="s">
        <v>58</v>
      </c>
      <c r="B46" s="4" t="s">
        <v>21</v>
      </c>
      <c r="C46" s="14">
        <v>898.7</v>
      </c>
      <c r="D46" s="12">
        <v>235.92</v>
      </c>
      <c r="E46" s="12">
        <f t="shared" si="0"/>
        <v>26.251251808167346</v>
      </c>
    </row>
    <row r="47" spans="1:5" ht="14.25" customHeight="1">
      <c r="A47" s="7" t="s">
        <v>59</v>
      </c>
      <c r="B47" s="4" t="s">
        <v>34</v>
      </c>
      <c r="C47" s="14">
        <v>10221.2</v>
      </c>
      <c r="D47" s="12">
        <v>1436.51</v>
      </c>
      <c r="E47" s="12">
        <f t="shared" si="0"/>
        <v>14.054220639455247</v>
      </c>
    </row>
    <row r="48" spans="1:5" ht="14.25" customHeight="1">
      <c r="A48" s="3" t="s">
        <v>81</v>
      </c>
      <c r="B48" s="6" t="s">
        <v>82</v>
      </c>
      <c r="C48" s="13">
        <f>C49</f>
        <v>0</v>
      </c>
      <c r="D48" s="13">
        <f>D49</f>
        <v>-176.66</v>
      </c>
      <c r="E48" s="13">
        <v>0</v>
      </c>
    </row>
    <row r="49" spans="1:5" ht="14.25" customHeight="1">
      <c r="A49" s="7" t="s">
        <v>83</v>
      </c>
      <c r="B49" s="4" t="s">
        <v>84</v>
      </c>
      <c r="C49" s="12">
        <v>0</v>
      </c>
      <c r="D49" s="12">
        <v>-176.66</v>
      </c>
      <c r="E49" s="12">
        <v>0</v>
      </c>
    </row>
    <row r="50" spans="1:5" ht="12.75">
      <c r="A50" s="7"/>
      <c r="B50" s="6" t="s">
        <v>20</v>
      </c>
      <c r="C50" s="13">
        <f>C11+C21+C40</f>
        <v>167566.36</v>
      </c>
      <c r="D50" s="13">
        <f>D11+D21+D40+D48</f>
        <v>28814.64</v>
      </c>
      <c r="E50" s="13">
        <f t="shared" si="0"/>
        <v>17.195957470222545</v>
      </c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 t="s">
        <v>41</v>
      </c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2023-04-13T12:27:38Z</cp:lastPrinted>
  <dcterms:created xsi:type="dcterms:W3CDTF">1996-10-08T23:32:33Z</dcterms:created>
  <dcterms:modified xsi:type="dcterms:W3CDTF">2023-04-13T12:27:41Z</dcterms:modified>
  <cp:category/>
  <cp:version/>
  <cp:contentType/>
  <cp:contentStatus/>
</cp:coreProperties>
</file>