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Бюджет!$A$20</definedName>
    <definedName name="FIO" localSheetId="0">Бюджет!$F$20</definedName>
    <definedName name="LAST_CELL" localSheetId="0">Бюджет!#REF!</definedName>
    <definedName name="SIGN" localSheetId="0">Бюджет!$A$20:$H$21</definedName>
  </definedNames>
  <calcPr calcId="124519"/>
</workbook>
</file>

<file path=xl/calcChain.xml><?xml version="1.0" encoding="utf-8"?>
<calcChain xmlns="http://schemas.openxmlformats.org/spreadsheetml/2006/main">
  <c r="G228" i="1"/>
  <c r="H228" s="1"/>
  <c r="H230"/>
  <c r="H229"/>
  <c r="F229"/>
  <c r="F228" s="1"/>
  <c r="F237"/>
  <c r="F234" s="1"/>
  <c r="F233" s="1"/>
  <c r="F232" s="1"/>
  <c r="F231" s="1"/>
  <c r="F235"/>
  <c r="F20" l="1"/>
  <c r="F21"/>
  <c r="F22"/>
  <c r="F23"/>
  <c r="F24"/>
  <c r="F34"/>
  <c r="F35"/>
  <c r="F36"/>
  <c r="F39"/>
  <c r="F42"/>
  <c r="F43"/>
  <c r="F68"/>
  <c r="F69"/>
  <c r="F70"/>
  <c r="F71"/>
  <c r="F72"/>
  <c r="F77"/>
  <c r="F79"/>
  <c r="F80"/>
  <c r="F81"/>
  <c r="F82"/>
  <c r="F83"/>
  <c r="F88"/>
  <c r="F89"/>
  <c r="F90"/>
  <c r="F91"/>
  <c r="F92"/>
  <c r="F94"/>
  <c r="F95"/>
  <c r="F96"/>
  <c r="F97"/>
  <c r="F98"/>
  <c r="F103"/>
  <c r="F102" s="1"/>
  <c r="F101" s="1"/>
  <c r="F100" s="1"/>
  <c r="F104"/>
  <c r="F118"/>
  <c r="F116"/>
  <c r="F120"/>
  <c r="F122"/>
  <c r="F115" s="1"/>
  <c r="F114" s="1"/>
  <c r="F113" s="1"/>
  <c r="F112" s="1"/>
  <c r="F124"/>
  <c r="F126"/>
  <c r="F138"/>
  <c r="F137" s="1"/>
  <c r="F136" s="1"/>
  <c r="F135" s="1"/>
  <c r="F13" s="1"/>
  <c r="F141"/>
  <c r="F139"/>
  <c r="F153"/>
  <c r="F154"/>
  <c r="F155"/>
  <c r="F156"/>
  <c r="F159"/>
  <c r="F157"/>
  <c r="F169"/>
  <c r="F170"/>
  <c r="F171"/>
  <c r="F172"/>
  <c r="F173"/>
  <c r="F176"/>
  <c r="F177"/>
  <c r="F206"/>
  <c r="F185"/>
  <c r="F186"/>
  <c r="F210"/>
  <c r="F211"/>
  <c r="F207"/>
  <c r="F208"/>
  <c r="F198"/>
  <c r="H198" s="1"/>
  <c r="F200"/>
  <c r="F196"/>
  <c r="F194"/>
  <c r="F192"/>
  <c r="F187"/>
  <c r="F216"/>
  <c r="F217"/>
  <c r="F218"/>
  <c r="F219"/>
  <c r="F220"/>
  <c r="F240"/>
  <c r="F241"/>
  <c r="F242"/>
  <c r="F243"/>
  <c r="F263"/>
  <c r="F260"/>
  <c r="F258"/>
  <c r="F247"/>
  <c r="F244"/>
  <c r="F275"/>
  <c r="F276"/>
  <c r="F277"/>
  <c r="F278"/>
  <c r="F279"/>
  <c r="F269"/>
  <c r="F270"/>
  <c r="F271"/>
  <c r="F272"/>
  <c r="F273"/>
  <c r="F57"/>
  <c r="F58"/>
  <c r="F59"/>
  <c r="F60"/>
  <c r="F182"/>
  <c r="F183"/>
  <c r="F14"/>
  <c r="F15"/>
  <c r="F16"/>
  <c r="F17"/>
  <c r="F18"/>
  <c r="H224"/>
  <c r="G247"/>
  <c r="H254"/>
  <c r="G183"/>
  <c r="H184"/>
  <c r="G139"/>
  <c r="G60"/>
  <c r="H60" s="1"/>
  <c r="H61"/>
  <c r="G279"/>
  <c r="G278" s="1"/>
  <c r="G273"/>
  <c r="G272" s="1"/>
  <c r="G267"/>
  <c r="G265"/>
  <c r="G263"/>
  <c r="H263" s="1"/>
  <c r="G260"/>
  <c r="G258"/>
  <c r="H258" s="1"/>
  <c r="G244"/>
  <c r="G237"/>
  <c r="H237" s="1"/>
  <c r="G235"/>
  <c r="G220"/>
  <c r="G213"/>
  <c r="G214"/>
  <c r="G211"/>
  <c r="G208"/>
  <c r="G204"/>
  <c r="G202"/>
  <c r="G200"/>
  <c r="H200" s="1"/>
  <c r="G198"/>
  <c r="G196"/>
  <c r="G194"/>
  <c r="H194" s="1"/>
  <c r="G192"/>
  <c r="H192" s="1"/>
  <c r="G187"/>
  <c r="H187" s="1"/>
  <c r="G180"/>
  <c r="G179" s="1"/>
  <c r="G172"/>
  <c r="H172" s="1"/>
  <c r="G173"/>
  <c r="H173" s="1"/>
  <c r="G167"/>
  <c r="H167" s="1"/>
  <c r="G161"/>
  <c r="G159"/>
  <c r="G157"/>
  <c r="G151"/>
  <c r="H151" s="1"/>
  <c r="G149"/>
  <c r="G148" s="1"/>
  <c r="G143"/>
  <c r="H143" s="1"/>
  <c r="G141"/>
  <c r="G132"/>
  <c r="G133"/>
  <c r="H133" s="1"/>
  <c r="G130"/>
  <c r="H130" s="1"/>
  <c r="G128"/>
  <c r="H128" s="1"/>
  <c r="G126"/>
  <c r="H126" s="1"/>
  <c r="G124"/>
  <c r="H124" s="1"/>
  <c r="G122"/>
  <c r="G120"/>
  <c r="H120" s="1"/>
  <c r="G118"/>
  <c r="H118" s="1"/>
  <c r="G116"/>
  <c r="G109"/>
  <c r="G108" s="1"/>
  <c r="G110"/>
  <c r="H110" s="1"/>
  <c r="G104"/>
  <c r="H104" s="1"/>
  <c r="G98"/>
  <c r="G97" s="1"/>
  <c r="G92"/>
  <c r="G91" s="1"/>
  <c r="G83"/>
  <c r="G82" s="1"/>
  <c r="G77"/>
  <c r="G72"/>
  <c r="H72" s="1"/>
  <c r="G65"/>
  <c r="H65" s="1"/>
  <c r="G66"/>
  <c r="H66" s="1"/>
  <c r="G48"/>
  <c r="G47" s="1"/>
  <c r="H47" s="1"/>
  <c r="G49"/>
  <c r="G50"/>
  <c r="H50" s="1"/>
  <c r="G55"/>
  <c r="G53"/>
  <c r="H53" s="1"/>
  <c r="G51"/>
  <c r="H51" s="1"/>
  <c r="G43"/>
  <c r="H43" s="1"/>
  <c r="G39"/>
  <c r="G36"/>
  <c r="G24"/>
  <c r="G23" s="1"/>
  <c r="G18"/>
  <c r="G17" s="1"/>
  <c r="G16" s="1"/>
  <c r="H19"/>
  <c r="H25"/>
  <c r="H26"/>
  <c r="H27"/>
  <c r="H28"/>
  <c r="H29"/>
  <c r="H30"/>
  <c r="H31"/>
  <c r="H32"/>
  <c r="H33"/>
  <c r="H37"/>
  <c r="H38"/>
  <c r="H40"/>
  <c r="H41"/>
  <c r="H44"/>
  <c r="H45"/>
  <c r="H46"/>
  <c r="H48"/>
  <c r="H49"/>
  <c r="H52"/>
  <c r="H54"/>
  <c r="H55"/>
  <c r="H56"/>
  <c r="H67"/>
  <c r="H73"/>
  <c r="H74"/>
  <c r="H75"/>
  <c r="H76"/>
  <c r="H78"/>
  <c r="H84"/>
  <c r="H85"/>
  <c r="H86"/>
  <c r="H87"/>
  <c r="H93"/>
  <c r="H99"/>
  <c r="H105"/>
  <c r="H109"/>
  <c r="H111"/>
  <c r="H117"/>
  <c r="H119"/>
  <c r="H121"/>
  <c r="H123"/>
  <c r="H125"/>
  <c r="H127"/>
  <c r="H129"/>
  <c r="H131"/>
  <c r="H132"/>
  <c r="H134"/>
  <c r="H140"/>
  <c r="H142"/>
  <c r="H144"/>
  <c r="H149"/>
  <c r="H150"/>
  <c r="H152"/>
  <c r="H158"/>
  <c r="H160"/>
  <c r="H161"/>
  <c r="H162"/>
  <c r="H168"/>
  <c r="H174"/>
  <c r="H175"/>
  <c r="H180"/>
  <c r="H181"/>
  <c r="H188"/>
  <c r="H189"/>
  <c r="H190"/>
  <c r="H191"/>
  <c r="H193"/>
  <c r="H195"/>
  <c r="H197"/>
  <c r="H199"/>
  <c r="H201"/>
  <c r="H202"/>
  <c r="H203"/>
  <c r="H204"/>
  <c r="H205"/>
  <c r="H209"/>
  <c r="H212"/>
  <c r="H213"/>
  <c r="H214"/>
  <c r="H215"/>
  <c r="H221"/>
  <c r="H222"/>
  <c r="H223"/>
  <c r="H225"/>
  <c r="H226"/>
  <c r="H227"/>
  <c r="H236"/>
  <c r="H238"/>
  <c r="H239"/>
  <c r="H245"/>
  <c r="H246"/>
  <c r="H248"/>
  <c r="H249"/>
  <c r="H250"/>
  <c r="H251"/>
  <c r="H252"/>
  <c r="H253"/>
  <c r="H255"/>
  <c r="H256"/>
  <c r="H257"/>
  <c r="H259"/>
  <c r="H261"/>
  <c r="H262"/>
  <c r="H264"/>
  <c r="H265"/>
  <c r="H266"/>
  <c r="H267"/>
  <c r="H268"/>
  <c r="H273"/>
  <c r="H274"/>
  <c r="H280"/>
  <c r="G64" l="1"/>
  <c r="H141"/>
  <c r="H36"/>
  <c r="H39"/>
  <c r="H77"/>
  <c r="H97"/>
  <c r="H98"/>
  <c r="H116"/>
  <c r="H122"/>
  <c r="H139"/>
  <c r="H159"/>
  <c r="H211"/>
  <c r="H208"/>
  <c r="H196"/>
  <c r="H220"/>
  <c r="H260"/>
  <c r="H244"/>
  <c r="G207"/>
  <c r="H207" s="1"/>
  <c r="H183"/>
  <c r="G103"/>
  <c r="G59"/>
  <c r="G42"/>
  <c r="H42" s="1"/>
  <c r="H18"/>
  <c r="H279"/>
  <c r="G234"/>
  <c r="H234" s="1"/>
  <c r="H235"/>
  <c r="G156"/>
  <c r="G155" s="1"/>
  <c r="H157"/>
  <c r="G277"/>
  <c r="G276" s="1"/>
  <c r="H278"/>
  <c r="G243"/>
  <c r="G242" s="1"/>
  <c r="G210"/>
  <c r="H210" s="1"/>
  <c r="G182"/>
  <c r="G115"/>
  <c r="H115" s="1"/>
  <c r="H83"/>
  <c r="H82"/>
  <c r="G81"/>
  <c r="G71"/>
  <c r="H71" s="1"/>
  <c r="H91"/>
  <c r="G90"/>
  <c r="G178"/>
  <c r="H178" s="1"/>
  <c r="H179"/>
  <c r="H148"/>
  <c r="G147"/>
  <c r="H16"/>
  <c r="G15"/>
  <c r="H108"/>
  <c r="G107"/>
  <c r="H272"/>
  <c r="G271"/>
  <c r="H92"/>
  <c r="G186"/>
  <c r="H247"/>
  <c r="H17"/>
  <c r="G96"/>
  <c r="G138"/>
  <c r="G166"/>
  <c r="G171"/>
  <c r="G219"/>
  <c r="G22"/>
  <c r="H23"/>
  <c r="H24"/>
  <c r="G35"/>
  <c r="H35" s="1"/>
  <c r="H64" l="1"/>
  <c r="G63"/>
  <c r="G233"/>
  <c r="H233" s="1"/>
  <c r="H103"/>
  <c r="G102"/>
  <c r="H59"/>
  <c r="G58"/>
  <c r="G206"/>
  <c r="H206" s="1"/>
  <c r="H156"/>
  <c r="H277"/>
  <c r="H243"/>
  <c r="H182"/>
  <c r="G114"/>
  <c r="G113" s="1"/>
  <c r="H81"/>
  <c r="G80"/>
  <c r="G70"/>
  <c r="G69" s="1"/>
  <c r="G218"/>
  <c r="H219"/>
  <c r="G270"/>
  <c r="H271"/>
  <c r="H15"/>
  <c r="G14"/>
  <c r="H14" s="1"/>
  <c r="H147"/>
  <c r="G146"/>
  <c r="G89"/>
  <c r="H90"/>
  <c r="H96"/>
  <c r="G95"/>
  <c r="H107"/>
  <c r="G106"/>
  <c r="H106" s="1"/>
  <c r="G154"/>
  <c r="H155"/>
  <c r="H138"/>
  <c r="G137"/>
  <c r="G185"/>
  <c r="G177" s="1"/>
  <c r="H186"/>
  <c r="H166"/>
  <c r="G165"/>
  <c r="H242"/>
  <c r="G241"/>
  <c r="H276"/>
  <c r="G275"/>
  <c r="H275" s="1"/>
  <c r="H171"/>
  <c r="G170"/>
  <c r="G34"/>
  <c r="H34" s="1"/>
  <c r="H22"/>
  <c r="H63" l="1"/>
  <c r="G62"/>
  <c r="H62" s="1"/>
  <c r="G232"/>
  <c r="G231" s="1"/>
  <c r="H231" s="1"/>
  <c r="H102"/>
  <c r="G101"/>
  <c r="H58"/>
  <c r="G57"/>
  <c r="H57" s="1"/>
  <c r="H114"/>
  <c r="H80"/>
  <c r="G79"/>
  <c r="H79" s="1"/>
  <c r="H70"/>
  <c r="H69"/>
  <c r="G68"/>
  <c r="H95"/>
  <c r="G94"/>
  <c r="H94" s="1"/>
  <c r="G145"/>
  <c r="H145" s="1"/>
  <c r="H146"/>
  <c r="H154"/>
  <c r="G153"/>
  <c r="H153" s="1"/>
  <c r="H89"/>
  <c r="G88"/>
  <c r="H88" s="1"/>
  <c r="H270"/>
  <c r="G269"/>
  <c r="H269" s="1"/>
  <c r="H170"/>
  <c r="G169"/>
  <c r="H169" s="1"/>
  <c r="H165"/>
  <c r="G164"/>
  <c r="H241"/>
  <c r="G240"/>
  <c r="H137"/>
  <c r="G136"/>
  <c r="H113"/>
  <c r="G112"/>
  <c r="H112" s="1"/>
  <c r="H185"/>
  <c r="H218"/>
  <c r="G217"/>
  <c r="G21"/>
  <c r="G20" s="1"/>
  <c r="H240" l="1"/>
  <c r="H232"/>
  <c r="G100"/>
  <c r="H100" s="1"/>
  <c r="H101"/>
  <c r="H68"/>
  <c r="G216"/>
  <c r="H216" s="1"/>
  <c r="H217"/>
  <c r="G135"/>
  <c r="H136"/>
  <c r="H164"/>
  <c r="G163"/>
  <c r="H163" s="1"/>
  <c r="H177"/>
  <c r="G176"/>
  <c r="H21"/>
  <c r="H20"/>
  <c r="G13" l="1"/>
  <c r="H13" s="1"/>
  <c r="H176"/>
  <c r="H135"/>
</calcChain>
</file>

<file path=xl/sharedStrings.xml><?xml version="1.0" encoding="utf-8"?>
<sst xmlns="http://schemas.openxmlformats.org/spreadsheetml/2006/main" count="1185" uniqueCount="263">
  <si>
    <t>тыс. руб.</t>
  </si>
  <si>
    <t>Наименование кода</t>
  </si>
  <si>
    <t>КВСР</t>
  </si>
  <si>
    <t>КФСР</t>
  </si>
  <si>
    <t>КЦСР</t>
  </si>
  <si>
    <t>КВР</t>
  </si>
  <si>
    <t>Итого</t>
  </si>
  <si>
    <t>Непрограммные расходы органов местного самоуправления</t>
  </si>
  <si>
    <t>604</t>
  </si>
  <si>
    <t>0103</t>
  </si>
  <si>
    <t>6000000000</t>
  </si>
  <si>
    <t>Обеспечение деятельности органов местного самоуправления</t>
  </si>
  <si>
    <t>6100000000</t>
  </si>
  <si>
    <t>Прочие расходы на обеспечение деятельности органов местного самоуправления</t>
  </si>
  <si>
    <t>61П0000000</t>
  </si>
  <si>
    <t>Прочие расходы на содержание органов местного самоуправления</t>
  </si>
  <si>
    <t>61П0100000</t>
  </si>
  <si>
    <t>Обеспечение деятельности советов депутатов муниципальных образований</t>
  </si>
  <si>
    <t>61П0111050</t>
  </si>
  <si>
    <t>Иные выплаты государственных (муниципальных) органов привлекаемым лицам</t>
  </si>
  <si>
    <t>123</t>
  </si>
  <si>
    <t>0104</t>
  </si>
  <si>
    <t>61П0111030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</si>
  <si>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</si>
  <si>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</si>
  <si>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</si>
  <si>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</si>
  <si>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</si>
  <si>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</si>
  <si>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</si>
  <si>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</si>
  <si>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</si>
  <si>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</si>
  <si>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Диспансеризация работников органов местного самоуправления</t>
  </si>
  <si>
    <t>61П0115070</t>
  </si>
  <si>
    <t>Осуществление полномочий в сфере административных правоотношений</t>
  </si>
  <si>
    <t>61П0171340</t>
  </si>
  <si>
    <t>Расходы на выплаты персоналу органов местного самоуправления</t>
  </si>
  <si>
    <t>61Ф0000000</t>
  </si>
  <si>
    <t>Расходы на выплаты муниципальным служащим</t>
  </si>
  <si>
    <t>61Ф0200000</t>
  </si>
  <si>
    <t>61Ф0211020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</si>
  <si>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</si>
  <si>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</si>
  <si>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</si>
  <si>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</si>
  <si>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выплаты главе администрации</t>
  </si>
  <si>
    <t>61Ф0211040</t>
  </si>
  <si>
    <t>Расходы на выплаты работникам, замещающим должности, не являющиеся должностями муниципальной службы</t>
  </si>
  <si>
    <t>61Ф0300000</t>
  </si>
  <si>
    <t>61Ф0311030</t>
  </si>
  <si>
    <t>Иные выплаты персоналу государственных (муниципальных) органов, за исключением фонда оплаты труда</t>
  </si>
  <si>
    <t>122</t>
  </si>
  <si>
    <t>0106</t>
  </si>
  <si>
    <t>Прочие непрограммные расходы</t>
  </si>
  <si>
    <t>6200000000</t>
  </si>
  <si>
    <t>Прочие расходы</t>
  </si>
  <si>
    <t>62Д0000000</t>
  </si>
  <si>
    <t>Исполнение функций органов местного самоупарвления</t>
  </si>
  <si>
    <t>62Д0100000</t>
  </si>
  <si>
    <t>Иные межбюджетные трансферты на осуществление части полномочий по исполнению бюджета муниципального образования</t>
  </si>
  <si>
    <t>62Д0113020</t>
  </si>
  <si>
    <t>Иные межбюджетные трансферты</t>
  </si>
  <si>
    <t>540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</si>
  <si>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</si>
  <si>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62Д0113060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</si>
  <si>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</si>
  <si>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62Д0113150</t>
  </si>
  <si>
    <t>0111</t>
  </si>
  <si>
    <t>Непрограммные расходы</t>
  </si>
  <si>
    <t>62Д0200000</t>
  </si>
  <si>
    <t>Резервные фонды местных администраций</t>
  </si>
  <si>
    <t>62Д0215020</t>
  </si>
  <si>
    <t>Резервные средства</t>
  </si>
  <si>
    <t>870</t>
  </si>
  <si>
    <t>0113</t>
  </si>
  <si>
    <t>Проведение прочих мероприятий организационного характера</t>
  </si>
  <si>
    <t>62Д0215050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</si>
  <si>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</si>
  <si>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</si>
  <si>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</si>
  <si>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</si>
  <si>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</si>
  <si>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62Д0217110</t>
  </si>
  <si>
    <t>0203</t>
  </si>
  <si>
    <t>Осуществление первичного воинского учета на территориях, где отсутствуют военные комиссариаты</t>
  </si>
  <si>
    <t>62Д0251180</t>
  </si>
  <si>
    <t>Программная часть городских поселений</t>
  </si>
  <si>
    <t>0309</t>
  </si>
  <si>
    <t>8000000000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</si>
  <si>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</si>
  <si>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8100000000</t>
  </si>
  <si>
    <t>Комплексы процессных мероприятий</t>
  </si>
  <si>
    <t>8140000000</t>
  </si>
  <si>
    <t>Комплекс процессных мероприятий "Обеспечение безопасности на территории"</t>
  </si>
  <si>
    <t>8140200000</t>
  </si>
  <si>
    <t>Проведение мероприятий по гражданской обороне</t>
  </si>
  <si>
    <t>8140215090</t>
  </si>
  <si>
    <t>0310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</si>
  <si>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</si>
  <si>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8140215100</t>
  </si>
  <si>
    <t>0314</t>
  </si>
  <si>
    <t>Обеспечение первичных мер пожарной безопасности</t>
  </si>
  <si>
    <t>8140215120</t>
  </si>
  <si>
    <t>0405</t>
  </si>
  <si>
    <t>Комплекс процессных мероприятий "Создание условий для экономического развития"</t>
  </si>
  <si>
    <t>8140100000</t>
  </si>
  <si>
    <t>Содействие созданию условий для развития сельского хозяйства</t>
  </si>
  <si>
    <t>8140115520</t>
  </si>
  <si>
    <t>0409</t>
  </si>
  <si>
    <t>Комплекс процессных мероприятий "Содержание и развитие улично-дорожной сети"</t>
  </si>
  <si>
    <t>8140300000</t>
  </si>
  <si>
    <t>Проведение мероприятий по обеспечению безопасности дорожного движения</t>
  </si>
  <si>
    <t>8140315540</t>
  </si>
  <si>
    <t>Содержание и уборка автомобильных дорог</t>
  </si>
  <si>
    <t>8140315600</t>
  </si>
  <si>
    <t>Разработка проектно-сметной документации и ее экспертиза, проектно-изыскательские работы</t>
  </si>
  <si>
    <t>8140316180</t>
  </si>
  <si>
    <t>Ремонт автомобильных дорог общего пользования местного значения</t>
  </si>
  <si>
    <t>8140316230</t>
  </si>
  <si>
    <t>Организация технического надзора за выполнением работ</t>
  </si>
  <si>
    <t>8140316340</t>
  </si>
  <si>
    <t>Мероприятия в области дорожного хозяйства</t>
  </si>
  <si>
    <t>8140318950</t>
  </si>
  <si>
    <t>Капитальный ремонт и ремонт автомобильных дорог общего пользования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</si>
  <si>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81403S4660</t>
  </si>
  <si>
    <t>Строительство и содержание автомобильных дорог и инженерных сооружений на них в границах муниципального образования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</si>
  <si>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81403S4770</t>
  </si>
  <si>
    <t>Комплекс процессных мероприятий "Формирование законопослушного поведения участников дорожного движения"</t>
  </si>
  <si>
    <t>8140800000</t>
  </si>
  <si>
    <t>Организация и проведение мероприятия по профилактике дорожно-транспортных происшествий</t>
  </si>
  <si>
    <t>8140819285</t>
  </si>
  <si>
    <t>0412</t>
  </si>
  <si>
    <t>Мероприятия в области строительства, архитектуры и градостроительства</t>
  </si>
  <si>
    <t>8140115170</t>
  </si>
  <si>
    <t>Мероприятия по землеустройству и землепользованию</t>
  </si>
  <si>
    <t>8140115180</t>
  </si>
  <si>
    <t>Мероприятия по развитию и поддержке предпринимательства</t>
  </si>
  <si>
    <t>8140115510</t>
  </si>
  <si>
    <t>0501</t>
  </si>
  <si>
    <t>Иные межбюджетные трансферты на осуществление полномочий по жилищному контролю</t>
  </si>
  <si>
    <t>62Д0113010</t>
  </si>
  <si>
    <t>Иные межбюджетные трансферты на осуществление части полномочий по по некоторым жилищным вопросам</t>
  </si>
  <si>
    <t>62Д0113030</t>
  </si>
  <si>
    <t>Комплекс процессных мероприятий "Жилищно-коммунальное хозяйство"</t>
  </si>
  <si>
    <t>8140400000</t>
  </si>
  <si>
    <t>Содержание муниципального жилищного фонда, в том числе капитальный ремонт муниципального жилищного фонда</t>
  </si>
  <si>
    <t>8140415200</t>
  </si>
  <si>
    <t>Мероприятия в области жилищного хозяйства</t>
  </si>
  <si>
    <t>8140415210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</si>
  <si>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</si>
  <si>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8140416400</t>
  </si>
  <si>
    <t>0502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</si>
  <si>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</si>
  <si>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62Д0113070</t>
  </si>
  <si>
    <t>Мероприятия в области коммунального хозяйства</t>
  </si>
  <si>
    <t>8140415220</t>
  </si>
  <si>
    <t>0503</t>
  </si>
  <si>
    <t>Федеральные проекты, входящие в состав национальных проектов</t>
  </si>
  <si>
    <t>8110000000</t>
  </si>
  <si>
    <t>Федеральный проект "Формирование комфортной городской среды"</t>
  </si>
  <si>
    <t>811F200000</t>
  </si>
  <si>
    <t>Реализация программ формирования современной городской среды</t>
  </si>
  <si>
    <t>811F255550</t>
  </si>
  <si>
    <t>Субсидии бюджетным учреждениям на иные цели</t>
  </si>
  <si>
    <t>612</t>
  </si>
  <si>
    <t>Комплекс процессных мероприятий "Формирование комфортной городской среды на территории"</t>
  </si>
  <si>
    <t>8140700000</t>
  </si>
  <si>
    <t>Организация уличного освещения</t>
  </si>
  <si>
    <t>8140715380</t>
  </si>
  <si>
    <t>Мероприятия по озеленению территории</t>
  </si>
  <si>
    <t>8140715400</t>
  </si>
  <si>
    <t>Организация и содержание мест захоронений</t>
  </si>
  <si>
    <t>8140715410</t>
  </si>
  <si>
    <t>Мероприятия в области благоустройства</t>
  </si>
  <si>
    <t>8140715420</t>
  </si>
  <si>
    <t>Мероприятия по энергосбережению и повышению энергетической эффективности</t>
  </si>
  <si>
    <t>8140715530</t>
  </si>
  <si>
    <t>8140716340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</si>
  <si>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</si>
  <si>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81407S4770</t>
  </si>
  <si>
    <t>Поддержка развития общественной инфраструктуры муниципального значения в части проведения мероприятий по благоустройству поселения</t>
  </si>
  <si>
    <t>81407S4840</t>
  </si>
  <si>
    <t>Мероприятия, направленные на достижение целей проектов</t>
  </si>
  <si>
    <t>8180000000</t>
  </si>
  <si>
    <t>Мероприятия, направленные на достижение цели федерального проекта "Благоустройство сельских территорий"</t>
  </si>
  <si>
    <t>8180100000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</si>
  <si>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</si>
  <si>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81801S4310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</si>
  <si>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</si>
  <si>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8180200000</t>
  </si>
  <si>
    <t>Мероприятия по созданию мест (площадок) накопления твердых коммунальных отходов</t>
  </si>
  <si>
    <t>81802S4790</t>
  </si>
  <si>
    <t>Мероприятия, направленные на достижение цели федерального проекта "Формирование комфортной городской среды"</t>
  </si>
  <si>
    <t>8180300000</t>
  </si>
  <si>
    <t>Реализация мероприятий по благоустройству дворовых территорий муниципальных образований Ленинградской области</t>
  </si>
  <si>
    <t>81803S4750</t>
  </si>
  <si>
    <t>0505</t>
  </si>
  <si>
    <t>Обеспечение деятельности подведомственных учреждений</t>
  </si>
  <si>
    <t>8140412900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</si>
  <si>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</si>
  <si>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</si>
  <si>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</si>
  <si>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</si>
  <si>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0707</t>
  </si>
  <si>
    <t>Комплекс процессных мероприятий "Развитие физической культуры, спорта и молодежной политики"</t>
  </si>
  <si>
    <t>8140600000</t>
  </si>
  <si>
    <t>Организация и проведение культурно-массовых молодежных мероприятий</t>
  </si>
  <si>
    <t>8140615230</t>
  </si>
  <si>
    <t>Реализация комплекса мер по профилактике девиантного поведения молодежи и трудовой адаптации несовершеннолетних</t>
  </si>
  <si>
    <t>8140618310</t>
  </si>
  <si>
    <t>0801</t>
  </si>
  <si>
    <t>Комплекс процессных мероприятий "Развитие культуры, организация праздничных мероприятий"</t>
  </si>
  <si>
    <t>8140500000</t>
  </si>
  <si>
    <t>Обеспечение деятельности подведомственных учреждений культуры</t>
  </si>
  <si>
    <t>8140512500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</si>
  <si>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</si>
  <si>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</si>
  <si>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Обеспечение деятельности муниципальных библиотек</t>
  </si>
  <si>
    <t>8140512600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</si>
  <si>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</si>
  <si>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</si>
  <si>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</t>
  </si>
  <si>
    <t>8140515630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</si>
  <si>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(библиотека)</t>
  </si>
  <si>
    <t>81405S0361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</si>
  <si>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(культура)</t>
  </si>
  <si>
    <t>81405S0362</t>
  </si>
  <si>
    <t>Поддержка развития общественной инфраструктуры муниципального значения в части обеспечения деятельности библиотек</t>
  </si>
  <si>
    <t>81405S4840</t>
  </si>
  <si>
    <t>Обеспечение деятельности библиотек в рамках государственной поддержки отрасли культуры</t>
  </si>
  <si>
    <t>81405S5190</t>
  </si>
  <si>
    <t>1001</t>
  </si>
  <si>
    <t>Доплаты к пенсиям муниципальных служащих</t>
  </si>
  <si>
    <t>62Д0215280</t>
  </si>
  <si>
    <t>Пособия, компенсации и иные социальные выплаты гражданам, кроме публичных нормативных обязательств</t>
  </si>
  <si>
    <t>321</t>
  </si>
  <si>
    <t>1102</t>
  </si>
  <si>
    <t>Организация и проведение мероприятий в области физической культуры и спорта</t>
  </si>
  <si>
    <t>8140615340</t>
  </si>
  <si>
    <t>Бюджет на 2022 год</t>
  </si>
  <si>
    <t>Изменения в  2022 году</t>
  </si>
  <si>
    <t>Уточненный бюджет на 2022 год</t>
  </si>
  <si>
    <t>Приложение №11</t>
  </si>
  <si>
    <t>к решению Совета депутатов</t>
  </si>
  <si>
    <t>Вырицкого городского поселения</t>
  </si>
  <si>
    <t>Ведомственная структура</t>
  </si>
  <si>
    <t>расходов бюджета Вырицкого городского поселения на  2022 год</t>
  </si>
  <si>
    <t>0107</t>
  </si>
  <si>
    <t>Проведение местных выборов и референдумов</t>
  </si>
  <si>
    <t>62Д0111070</t>
  </si>
  <si>
    <t>Специальные расходы</t>
  </si>
  <si>
    <t>880</t>
  </si>
  <si>
    <t>Федеральный проект "Комплексная система обращения с твердыми коммунальными отходами"</t>
  </si>
  <si>
    <t>811G200000</t>
  </si>
  <si>
    <t>Государственная поддержка закупки контейнеров для раздельного накопления твердых коммунальных отходов</t>
  </si>
  <si>
    <t>811G252690</t>
  </si>
  <si>
    <t>414</t>
  </si>
  <si>
    <t>Бюджетные инвестиции в объекты капитального строительства</t>
  </si>
  <si>
    <t>Обучение и повышение квалификации работников</t>
  </si>
  <si>
    <t>0705</t>
  </si>
  <si>
    <t>62Д0116271</t>
  </si>
  <si>
    <t>№242 от 22.12.2022г.</t>
  </si>
</sst>
</file>

<file path=xl/styles.xml><?xml version="1.0" encoding="utf-8"?>
<styleSheet xmlns="http://schemas.openxmlformats.org/spreadsheetml/2006/main">
  <numFmts count="1">
    <numFmt numFmtId="164" formatCode="?"/>
  </numFmts>
  <fonts count="13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8.5"/>
      <name val="MS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horizontal="center"/>
    </xf>
    <xf numFmtId="4" fontId="5" fillId="0" borderId="1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0" fontId="7" fillId="0" borderId="0" xfId="0" applyFont="1"/>
    <xf numFmtId="4" fontId="10" fillId="0" borderId="1" xfId="0" applyNumberFormat="1" applyFont="1" applyBorder="1" applyAlignment="1">
      <alignment horizontal="right" vertical="center"/>
    </xf>
    <xf numFmtId="4" fontId="11" fillId="0" borderId="1" xfId="0" applyNumberFormat="1" applyFont="1" applyBorder="1" applyAlignment="1" applyProtection="1">
      <alignment horizontal="right" vertical="center"/>
    </xf>
    <xf numFmtId="4" fontId="10" fillId="0" borderId="1" xfId="0" applyNumberFormat="1" applyFont="1" applyBorder="1" applyAlignment="1" applyProtection="1">
      <alignment horizontal="right" vertical="center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10" fillId="2" borderId="1" xfId="0" applyNumberFormat="1" applyFont="1" applyFill="1" applyBorder="1" applyAlignment="1">
      <alignment horizontal="right" vertical="center"/>
    </xf>
    <xf numFmtId="4" fontId="11" fillId="2" borderId="1" xfId="0" applyNumberFormat="1" applyFont="1" applyFill="1" applyBorder="1" applyAlignment="1" applyProtection="1">
      <alignment horizontal="right" vertical="center"/>
    </xf>
    <xf numFmtId="4" fontId="10" fillId="2" borderId="1" xfId="0" applyNumberFormat="1" applyFont="1" applyFill="1" applyBorder="1" applyAlignment="1" applyProtection="1">
      <alignment horizontal="right" vertical="center"/>
    </xf>
    <xf numFmtId="49" fontId="12" fillId="0" borderId="1" xfId="0" applyNumberFormat="1" applyFont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left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>
      <alignment horizontal="right" vertical="center"/>
    </xf>
    <xf numFmtId="4" fontId="11" fillId="3" borderId="1" xfId="0" applyNumberFormat="1" applyFont="1" applyFill="1" applyBorder="1" applyAlignment="1" applyProtection="1">
      <alignment horizontal="right" vertical="center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5" fillId="3" borderId="2" xfId="0" applyNumberFormat="1" applyFont="1" applyFill="1" applyBorder="1" applyAlignment="1" applyProtection="1">
      <alignment horizontal="left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49" fontId="5" fillId="3" borderId="4" xfId="0" applyNumberFormat="1" applyFont="1" applyFill="1" applyBorder="1" applyAlignment="1" applyProtection="1">
      <alignment horizontal="center" vertical="center" wrapText="1"/>
    </xf>
    <xf numFmtId="4" fontId="11" fillId="3" borderId="1" xfId="0" applyNumberFormat="1" applyFont="1" applyFill="1" applyBorder="1" applyAlignment="1" applyProtection="1">
      <alignment horizontal="right" vertical="center" wrapText="1"/>
    </xf>
    <xf numFmtId="4" fontId="11" fillId="3" borderId="1" xfId="0" applyNumberFormat="1" applyFont="1" applyFill="1" applyBorder="1" applyAlignment="1">
      <alignment horizontal="right" vertical="center"/>
    </xf>
    <xf numFmtId="0" fontId="3" fillId="0" borderId="0" xfId="0" applyFont="1" applyBorder="1" applyAlignment="1" applyProtection="1">
      <alignment horizontal="left" wrapText="1"/>
    </xf>
    <xf numFmtId="0" fontId="0" fillId="0" borderId="0" xfId="0" applyAlignment="1">
      <alignment wrapText="1"/>
    </xf>
    <xf numFmtId="0" fontId="8" fillId="0" borderId="0" xfId="0" applyFont="1" applyBorder="1" applyAlignment="1" applyProtection="1">
      <alignment horizontal="center" wrapText="1"/>
    </xf>
    <xf numFmtId="0" fontId="9" fillId="0" borderId="0" xfId="0" applyFont="1" applyAlignment="1">
      <alignment horizontal="center" wrapText="1"/>
    </xf>
    <xf numFmtId="0" fontId="6" fillId="0" borderId="0" xfId="0" applyFont="1" applyBorder="1" applyAlignment="1" applyProtection="1">
      <alignment horizontal="right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80"/>
  <sheetViews>
    <sheetView showGridLines="0" tabSelected="1" workbookViewId="0">
      <selection activeCell="A6" sqref="A6:H6"/>
    </sheetView>
  </sheetViews>
  <sheetFormatPr defaultRowHeight="12.75" customHeight="1" outlineLevelRow="7"/>
  <cols>
    <col min="1" max="1" width="30.7109375" customWidth="1"/>
    <col min="2" max="3" width="10.28515625" customWidth="1"/>
    <col min="4" max="4" width="20.7109375" customWidth="1"/>
    <col min="5" max="5" width="10.28515625" customWidth="1"/>
    <col min="6" max="6" width="15.42578125" customWidth="1"/>
    <col min="7" max="7" width="17.85546875" customWidth="1"/>
    <col min="8" max="8" width="15" customWidth="1"/>
    <col min="9" max="10" width="9.140625" customWidth="1"/>
  </cols>
  <sheetData>
    <row r="1" spans="1:10" ht="12.75" customHeight="1">
      <c r="H1" s="16"/>
    </row>
    <row r="2" spans="1:10">
      <c r="A2" s="45" t="s">
        <v>243</v>
      </c>
      <c r="B2" s="45"/>
      <c r="C2" s="45"/>
      <c r="D2" s="45"/>
      <c r="E2" s="45"/>
      <c r="F2" s="45"/>
      <c r="G2" s="47"/>
      <c r="H2" s="47"/>
      <c r="I2" s="1"/>
      <c r="J2" s="1"/>
    </row>
    <row r="3" spans="1:10">
      <c r="A3" s="45" t="s">
        <v>244</v>
      </c>
      <c r="B3" s="46"/>
      <c r="C3" s="46"/>
      <c r="D3" s="46"/>
      <c r="E3" s="46"/>
      <c r="F3" s="46"/>
      <c r="G3" s="46"/>
      <c r="H3" s="46"/>
      <c r="I3" s="1"/>
      <c r="J3" s="1"/>
    </row>
    <row r="4" spans="1:10" ht="14.25">
      <c r="A4" s="45" t="s">
        <v>245</v>
      </c>
      <c r="B4" s="46"/>
      <c r="C4" s="46"/>
      <c r="D4" s="46"/>
      <c r="E4" s="46"/>
      <c r="F4" s="46"/>
      <c r="G4" s="46"/>
      <c r="H4" s="46"/>
      <c r="I4" s="2"/>
      <c r="J4" s="2"/>
    </row>
    <row r="5" spans="1:10" ht="14.25">
      <c r="A5" s="45" t="s">
        <v>262</v>
      </c>
      <c r="B5" s="46"/>
      <c r="C5" s="46"/>
      <c r="D5" s="46"/>
      <c r="E5" s="46"/>
      <c r="F5" s="46"/>
      <c r="G5" s="46"/>
      <c r="H5" s="46"/>
      <c r="I5" s="2"/>
      <c r="J5" s="2"/>
    </row>
    <row r="6" spans="1:10" ht="14.25">
      <c r="A6" s="41"/>
      <c r="B6" s="42"/>
      <c r="C6" s="42"/>
      <c r="D6" s="42"/>
      <c r="E6" s="42"/>
      <c r="F6" s="42"/>
      <c r="G6" s="42"/>
      <c r="H6" s="42"/>
      <c r="I6" s="1"/>
      <c r="J6" s="1"/>
    </row>
    <row r="7" spans="1:10" ht="15.75">
      <c r="A7" s="43" t="s">
        <v>246</v>
      </c>
      <c r="B7" s="44"/>
      <c r="C7" s="44"/>
      <c r="D7" s="44"/>
      <c r="E7" s="44"/>
      <c r="F7" s="44"/>
      <c r="G7" s="44"/>
      <c r="H7" s="44"/>
      <c r="I7" s="3"/>
      <c r="J7" s="3"/>
    </row>
    <row r="8" spans="1:10" ht="15.75">
      <c r="A8" s="43" t="s">
        <v>247</v>
      </c>
      <c r="B8" s="44"/>
      <c r="C8" s="44"/>
      <c r="D8" s="44"/>
      <c r="E8" s="44"/>
      <c r="F8" s="44"/>
      <c r="G8" s="44"/>
      <c r="H8" s="44"/>
    </row>
    <row r="9" spans="1:10" ht="14.25">
      <c r="A9" s="41"/>
      <c r="B9" s="42"/>
      <c r="C9" s="42"/>
      <c r="D9" s="42"/>
      <c r="E9" s="42"/>
      <c r="F9" s="42"/>
      <c r="G9" s="42"/>
      <c r="H9" s="42"/>
    </row>
    <row r="10" spans="1:10" ht="14.25">
      <c r="A10" s="41"/>
      <c r="B10" s="42"/>
      <c r="C10" s="42"/>
      <c r="D10" s="42"/>
      <c r="E10" s="42"/>
      <c r="F10" s="42"/>
      <c r="G10" s="42"/>
      <c r="H10" s="42"/>
    </row>
    <row r="11" spans="1:10">
      <c r="A11" s="4" t="s">
        <v>0</v>
      </c>
      <c r="B11" s="4"/>
      <c r="C11" s="4"/>
      <c r="D11" s="4"/>
      <c r="E11" s="4"/>
      <c r="F11" s="4"/>
      <c r="G11" s="4"/>
      <c r="H11" s="4" t="s">
        <v>0</v>
      </c>
      <c r="I11" s="1"/>
      <c r="J11" s="1"/>
    </row>
    <row r="12" spans="1:10" ht="51.75" customHeight="1">
      <c r="A12" s="5" t="s">
        <v>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240</v>
      </c>
      <c r="G12" s="26" t="s">
        <v>241</v>
      </c>
      <c r="H12" s="26" t="s">
        <v>242</v>
      </c>
    </row>
    <row r="13" spans="1:10" ht="12.75" customHeight="1">
      <c r="A13" s="6" t="s">
        <v>6</v>
      </c>
      <c r="B13" s="7"/>
      <c r="C13" s="7"/>
      <c r="D13" s="7"/>
      <c r="E13" s="7"/>
      <c r="F13" s="8">
        <f>FIO+F47+F57+F62+F68+F79+F88+F94+F100+F106+F112+F135+F145+F153+F163+F169+F176+F216+F231+F240+F269+F275+F132</f>
        <v>197419.83000000002</v>
      </c>
      <c r="G13" s="17">
        <f>G20+G47+G62+G68+G79+G88+G94+G100+G106+G112+G135+G145+G153+G163+G169+G176+G216+G231+G240+G269+G57+G275+G14+G132+G228</f>
        <v>999.99999999999932</v>
      </c>
      <c r="H13" s="18">
        <f>F13+G13</f>
        <v>198419.83000000002</v>
      </c>
    </row>
    <row r="14" spans="1:10" ht="22.5">
      <c r="A14" s="20" t="s">
        <v>7</v>
      </c>
      <c r="B14" s="21" t="s">
        <v>8</v>
      </c>
      <c r="C14" s="21" t="s">
        <v>9</v>
      </c>
      <c r="D14" s="21" t="s">
        <v>10</v>
      </c>
      <c r="E14" s="21"/>
      <c r="F14" s="22">
        <f t="shared" ref="F14:G18" si="0">F15</f>
        <v>0</v>
      </c>
      <c r="G14" s="23">
        <f t="shared" si="0"/>
        <v>0</v>
      </c>
      <c r="H14" s="24">
        <f t="shared" ref="H14:H82" si="1">F14+G14</f>
        <v>0</v>
      </c>
    </row>
    <row r="15" spans="1:10" ht="22.5" outlineLevel="1">
      <c r="A15" s="9" t="s">
        <v>11</v>
      </c>
      <c r="B15" s="10" t="s">
        <v>8</v>
      </c>
      <c r="C15" s="10" t="s">
        <v>9</v>
      </c>
      <c r="D15" s="10" t="s">
        <v>12</v>
      </c>
      <c r="E15" s="10"/>
      <c r="F15" s="11">
        <f t="shared" si="0"/>
        <v>0</v>
      </c>
      <c r="G15" s="17">
        <f t="shared" si="0"/>
        <v>0</v>
      </c>
      <c r="H15" s="18">
        <f t="shared" si="1"/>
        <v>0</v>
      </c>
    </row>
    <row r="16" spans="1:10" ht="33.75" outlineLevel="2">
      <c r="A16" s="9" t="s">
        <v>13</v>
      </c>
      <c r="B16" s="10" t="s">
        <v>8</v>
      </c>
      <c r="C16" s="10" t="s">
        <v>9</v>
      </c>
      <c r="D16" s="10" t="s">
        <v>14</v>
      </c>
      <c r="E16" s="10"/>
      <c r="F16" s="11">
        <f t="shared" si="0"/>
        <v>0</v>
      </c>
      <c r="G16" s="17">
        <f t="shared" si="0"/>
        <v>0</v>
      </c>
      <c r="H16" s="18">
        <f t="shared" si="1"/>
        <v>0</v>
      </c>
    </row>
    <row r="17" spans="1:8" ht="22.5" outlineLevel="3">
      <c r="A17" s="9" t="s">
        <v>15</v>
      </c>
      <c r="B17" s="10" t="s">
        <v>8</v>
      </c>
      <c r="C17" s="10" t="s">
        <v>9</v>
      </c>
      <c r="D17" s="10" t="s">
        <v>16</v>
      </c>
      <c r="E17" s="10"/>
      <c r="F17" s="11">
        <f t="shared" si="0"/>
        <v>0</v>
      </c>
      <c r="G17" s="17">
        <f t="shared" si="0"/>
        <v>0</v>
      </c>
      <c r="H17" s="18">
        <f t="shared" si="1"/>
        <v>0</v>
      </c>
    </row>
    <row r="18" spans="1:8" ht="33.75" outlineLevel="4">
      <c r="A18" s="9" t="s">
        <v>17</v>
      </c>
      <c r="B18" s="10" t="s">
        <v>8</v>
      </c>
      <c r="C18" s="10" t="s">
        <v>9</v>
      </c>
      <c r="D18" s="10" t="s">
        <v>18</v>
      </c>
      <c r="E18" s="10"/>
      <c r="F18" s="11">
        <f t="shared" si="0"/>
        <v>0</v>
      </c>
      <c r="G18" s="17">
        <f t="shared" si="0"/>
        <v>0</v>
      </c>
      <c r="H18" s="18">
        <f t="shared" si="1"/>
        <v>0</v>
      </c>
    </row>
    <row r="19" spans="1:8" ht="33.75" outlineLevel="7">
      <c r="A19" s="12" t="s">
        <v>19</v>
      </c>
      <c r="B19" s="13" t="s">
        <v>8</v>
      </c>
      <c r="C19" s="13" t="s">
        <v>9</v>
      </c>
      <c r="D19" s="13" t="s">
        <v>18</v>
      </c>
      <c r="E19" s="13" t="s">
        <v>20</v>
      </c>
      <c r="F19" s="14">
        <v>0</v>
      </c>
      <c r="G19" s="17">
        <v>0</v>
      </c>
      <c r="H19" s="19">
        <f t="shared" si="1"/>
        <v>0</v>
      </c>
    </row>
    <row r="20" spans="1:8" ht="22.5">
      <c r="A20" s="20" t="s">
        <v>7</v>
      </c>
      <c r="B20" s="21" t="s">
        <v>8</v>
      </c>
      <c r="C20" s="21" t="s">
        <v>21</v>
      </c>
      <c r="D20" s="21" t="s">
        <v>10</v>
      </c>
      <c r="E20" s="21"/>
      <c r="F20" s="22">
        <f>F21</f>
        <v>25414.819999999996</v>
      </c>
      <c r="G20" s="23">
        <f>G21</f>
        <v>-16.55</v>
      </c>
      <c r="H20" s="24">
        <f t="shared" si="1"/>
        <v>25398.269999999997</v>
      </c>
    </row>
    <row r="21" spans="1:8" ht="22.5" outlineLevel="1">
      <c r="A21" s="9" t="s">
        <v>11</v>
      </c>
      <c r="B21" s="10" t="s">
        <v>8</v>
      </c>
      <c r="C21" s="10" t="s">
        <v>21</v>
      </c>
      <c r="D21" s="10" t="s">
        <v>12</v>
      </c>
      <c r="E21" s="10"/>
      <c r="F21" s="11">
        <f>F22+F34</f>
        <v>25414.819999999996</v>
      </c>
      <c r="G21" s="17">
        <f>G22+G34</f>
        <v>-16.55</v>
      </c>
      <c r="H21" s="18">
        <f t="shared" si="1"/>
        <v>25398.269999999997</v>
      </c>
    </row>
    <row r="22" spans="1:8" ht="33.75" outlineLevel="2">
      <c r="A22" s="9" t="s">
        <v>13</v>
      </c>
      <c r="B22" s="10" t="s">
        <v>8</v>
      </c>
      <c r="C22" s="10" t="s">
        <v>21</v>
      </c>
      <c r="D22" s="10" t="s">
        <v>14</v>
      </c>
      <c r="E22" s="10"/>
      <c r="F22" s="11">
        <f>F23</f>
        <v>3816.66</v>
      </c>
      <c r="G22" s="17">
        <f>G23</f>
        <v>-16.55</v>
      </c>
      <c r="H22" s="18">
        <f t="shared" si="1"/>
        <v>3800.1099999999997</v>
      </c>
    </row>
    <row r="23" spans="1:8" ht="22.5" outlineLevel="3">
      <c r="A23" s="9" t="s">
        <v>15</v>
      </c>
      <c r="B23" s="10" t="s">
        <v>8</v>
      </c>
      <c r="C23" s="10" t="s">
        <v>21</v>
      </c>
      <c r="D23" s="10" t="s">
        <v>16</v>
      </c>
      <c r="E23" s="10"/>
      <c r="F23" s="11">
        <f>F24+F30+F32</f>
        <v>3816.66</v>
      </c>
      <c r="G23" s="17">
        <f>G24+G30+G32</f>
        <v>-16.55</v>
      </c>
      <c r="H23" s="18">
        <f t="shared" si="1"/>
        <v>3800.1099999999997</v>
      </c>
    </row>
    <row r="24" spans="1:8" ht="22.5" outlineLevel="4">
      <c r="A24" s="9" t="s">
        <v>11</v>
      </c>
      <c r="B24" s="10" t="s">
        <v>8</v>
      </c>
      <c r="C24" s="10" t="s">
        <v>21</v>
      </c>
      <c r="D24" s="10" t="s">
        <v>22</v>
      </c>
      <c r="E24" s="10"/>
      <c r="F24" s="11">
        <f>SUM(F25:F29)</f>
        <v>3659.62</v>
      </c>
      <c r="G24" s="17">
        <f>SUM(G25:G29)</f>
        <v>-16.55</v>
      </c>
      <c r="H24" s="18">
        <f t="shared" si="1"/>
        <v>3643.0699999999997</v>
      </c>
    </row>
    <row r="25" spans="1:8" ht="33.75" outlineLevel="7">
      <c r="A25" s="12" t="s">
        <v>23</v>
      </c>
      <c r="B25" s="13" t="s">
        <v>8</v>
      </c>
      <c r="C25" s="13" t="s">
        <v>21</v>
      </c>
      <c r="D25" s="13" t="s">
        <v>22</v>
      </c>
      <c r="E25" s="13" t="s">
        <v>24</v>
      </c>
      <c r="F25" s="14">
        <v>1540.5</v>
      </c>
      <c r="G25" s="17">
        <v>0</v>
      </c>
      <c r="H25" s="19">
        <f t="shared" si="1"/>
        <v>1540.5</v>
      </c>
    </row>
    <row r="26" spans="1:8" outlineLevel="7">
      <c r="A26" s="12" t="s">
        <v>25</v>
      </c>
      <c r="B26" s="13" t="s">
        <v>8</v>
      </c>
      <c r="C26" s="13" t="s">
        <v>21</v>
      </c>
      <c r="D26" s="13" t="s">
        <v>22</v>
      </c>
      <c r="E26" s="13" t="s">
        <v>26</v>
      </c>
      <c r="F26" s="14">
        <v>1401.52</v>
      </c>
      <c r="G26" s="17">
        <v>-13.95</v>
      </c>
      <c r="H26" s="19">
        <f t="shared" si="1"/>
        <v>1387.57</v>
      </c>
    </row>
    <row r="27" spans="1:8" outlineLevel="7">
      <c r="A27" s="12" t="s">
        <v>27</v>
      </c>
      <c r="B27" s="13" t="s">
        <v>8</v>
      </c>
      <c r="C27" s="13" t="s">
        <v>21</v>
      </c>
      <c r="D27" s="13" t="s">
        <v>22</v>
      </c>
      <c r="E27" s="13" t="s">
        <v>28</v>
      </c>
      <c r="F27" s="14">
        <v>715</v>
      </c>
      <c r="G27" s="17">
        <v>0</v>
      </c>
      <c r="H27" s="19">
        <f t="shared" si="1"/>
        <v>715</v>
      </c>
    </row>
    <row r="28" spans="1:8" ht="22.5" outlineLevel="7">
      <c r="A28" s="12" t="s">
        <v>29</v>
      </c>
      <c r="B28" s="13" t="s">
        <v>8</v>
      </c>
      <c r="C28" s="13" t="s">
        <v>21</v>
      </c>
      <c r="D28" s="13" t="s">
        <v>22</v>
      </c>
      <c r="E28" s="13" t="s">
        <v>30</v>
      </c>
      <c r="F28" s="14">
        <v>0</v>
      </c>
      <c r="G28" s="17">
        <v>0</v>
      </c>
      <c r="H28" s="19">
        <f t="shared" si="1"/>
        <v>0</v>
      </c>
    </row>
    <row r="29" spans="1:8" outlineLevel="7">
      <c r="A29" s="12" t="s">
        <v>31</v>
      </c>
      <c r="B29" s="13" t="s">
        <v>8</v>
      </c>
      <c r="C29" s="13" t="s">
        <v>21</v>
      </c>
      <c r="D29" s="13" t="s">
        <v>22</v>
      </c>
      <c r="E29" s="13" t="s">
        <v>32</v>
      </c>
      <c r="F29" s="14">
        <v>2.6</v>
      </c>
      <c r="G29" s="17">
        <v>-2.6</v>
      </c>
      <c r="H29" s="19">
        <f t="shared" si="1"/>
        <v>0</v>
      </c>
    </row>
    <row r="30" spans="1:8" ht="22.5" outlineLevel="4">
      <c r="A30" s="9" t="s">
        <v>33</v>
      </c>
      <c r="B30" s="10" t="s">
        <v>8</v>
      </c>
      <c r="C30" s="10" t="s">
        <v>21</v>
      </c>
      <c r="D30" s="10" t="s">
        <v>34</v>
      </c>
      <c r="E30" s="10"/>
      <c r="F30" s="11">
        <v>150</v>
      </c>
      <c r="G30" s="17"/>
      <c r="H30" s="18">
        <f t="shared" si="1"/>
        <v>150</v>
      </c>
    </row>
    <row r="31" spans="1:8" outlineLevel="7">
      <c r="A31" s="12" t="s">
        <v>25</v>
      </c>
      <c r="B31" s="13" t="s">
        <v>8</v>
      </c>
      <c r="C31" s="13" t="s">
        <v>21</v>
      </c>
      <c r="D31" s="13" t="s">
        <v>34</v>
      </c>
      <c r="E31" s="13" t="s">
        <v>26</v>
      </c>
      <c r="F31" s="14">
        <v>150</v>
      </c>
      <c r="G31" s="17"/>
      <c r="H31" s="19">
        <f t="shared" si="1"/>
        <v>150</v>
      </c>
    </row>
    <row r="32" spans="1:8" ht="33.75" outlineLevel="4">
      <c r="A32" s="9" t="s">
        <v>35</v>
      </c>
      <c r="B32" s="10" t="s">
        <v>8</v>
      </c>
      <c r="C32" s="10" t="s">
        <v>21</v>
      </c>
      <c r="D32" s="10" t="s">
        <v>36</v>
      </c>
      <c r="E32" s="10"/>
      <c r="F32" s="11">
        <v>7.04</v>
      </c>
      <c r="G32" s="17"/>
      <c r="H32" s="18">
        <f t="shared" si="1"/>
        <v>7.04</v>
      </c>
    </row>
    <row r="33" spans="1:8" outlineLevel="7">
      <c r="A33" s="12" t="s">
        <v>25</v>
      </c>
      <c r="B33" s="13" t="s">
        <v>8</v>
      </c>
      <c r="C33" s="13" t="s">
        <v>21</v>
      </c>
      <c r="D33" s="13" t="s">
        <v>36</v>
      </c>
      <c r="E33" s="13" t="s">
        <v>26</v>
      </c>
      <c r="F33" s="14">
        <v>7.04</v>
      </c>
      <c r="G33" s="17"/>
      <c r="H33" s="19">
        <f t="shared" si="1"/>
        <v>7.04</v>
      </c>
    </row>
    <row r="34" spans="1:8" ht="22.5" outlineLevel="2">
      <c r="A34" s="9" t="s">
        <v>37</v>
      </c>
      <c r="B34" s="10" t="s">
        <v>8</v>
      </c>
      <c r="C34" s="10" t="s">
        <v>21</v>
      </c>
      <c r="D34" s="10" t="s">
        <v>38</v>
      </c>
      <c r="E34" s="10"/>
      <c r="F34" s="11">
        <f>F35+F42</f>
        <v>21598.159999999996</v>
      </c>
      <c r="G34" s="17">
        <f>G35+G42</f>
        <v>0</v>
      </c>
      <c r="H34" s="18">
        <f t="shared" si="1"/>
        <v>21598.159999999996</v>
      </c>
    </row>
    <row r="35" spans="1:8" ht="22.5" outlineLevel="3">
      <c r="A35" s="9" t="s">
        <v>39</v>
      </c>
      <c r="B35" s="10" t="s">
        <v>8</v>
      </c>
      <c r="C35" s="10" t="s">
        <v>21</v>
      </c>
      <c r="D35" s="10" t="s">
        <v>40</v>
      </c>
      <c r="E35" s="10"/>
      <c r="F35" s="11">
        <f>F36+F39</f>
        <v>17429.099999999999</v>
      </c>
      <c r="G35" s="17">
        <f>G36+G39</f>
        <v>0</v>
      </c>
      <c r="H35" s="18">
        <f t="shared" si="1"/>
        <v>17429.099999999999</v>
      </c>
    </row>
    <row r="36" spans="1:8" ht="22.5" outlineLevel="4">
      <c r="A36" s="9" t="s">
        <v>39</v>
      </c>
      <c r="B36" s="10" t="s">
        <v>8</v>
      </c>
      <c r="C36" s="10" t="s">
        <v>21</v>
      </c>
      <c r="D36" s="10" t="s">
        <v>41</v>
      </c>
      <c r="E36" s="10"/>
      <c r="F36" s="11">
        <f>SUM(F37:F38)</f>
        <v>15580</v>
      </c>
      <c r="G36" s="17">
        <f>SUM(G37:G38)</f>
        <v>0</v>
      </c>
      <c r="H36" s="18">
        <f t="shared" si="1"/>
        <v>15580</v>
      </c>
    </row>
    <row r="37" spans="1:8" ht="22.5" outlineLevel="7">
      <c r="A37" s="12" t="s">
        <v>42</v>
      </c>
      <c r="B37" s="13" t="s">
        <v>8</v>
      </c>
      <c r="C37" s="13" t="s">
        <v>21</v>
      </c>
      <c r="D37" s="13" t="s">
        <v>41</v>
      </c>
      <c r="E37" s="13" t="s">
        <v>43</v>
      </c>
      <c r="F37" s="14">
        <v>12010</v>
      </c>
      <c r="G37" s="17">
        <v>0</v>
      </c>
      <c r="H37" s="19">
        <f t="shared" si="1"/>
        <v>12010</v>
      </c>
    </row>
    <row r="38" spans="1:8" ht="67.5" outlineLevel="7">
      <c r="A38" s="12" t="s">
        <v>44</v>
      </c>
      <c r="B38" s="13" t="s">
        <v>8</v>
      </c>
      <c r="C38" s="13" t="s">
        <v>21</v>
      </c>
      <c r="D38" s="13" t="s">
        <v>41</v>
      </c>
      <c r="E38" s="13" t="s">
        <v>45</v>
      </c>
      <c r="F38" s="14">
        <v>3570</v>
      </c>
      <c r="G38" s="17">
        <v>0</v>
      </c>
      <c r="H38" s="19">
        <f t="shared" si="1"/>
        <v>3570</v>
      </c>
    </row>
    <row r="39" spans="1:8" ht="22.5" outlineLevel="4">
      <c r="A39" s="9" t="s">
        <v>46</v>
      </c>
      <c r="B39" s="10" t="s">
        <v>8</v>
      </c>
      <c r="C39" s="10" t="s">
        <v>21</v>
      </c>
      <c r="D39" s="10" t="s">
        <v>47</v>
      </c>
      <c r="E39" s="10"/>
      <c r="F39" s="11">
        <f>SUM(F40:F41)</f>
        <v>1849.1</v>
      </c>
      <c r="G39" s="17">
        <f>SUM(G40:G41)</f>
        <v>0</v>
      </c>
      <c r="H39" s="18">
        <f t="shared" si="1"/>
        <v>1849.1</v>
      </c>
    </row>
    <row r="40" spans="1:8" ht="22.5" outlineLevel="7">
      <c r="A40" s="12" t="s">
        <v>42</v>
      </c>
      <c r="B40" s="13" t="s">
        <v>8</v>
      </c>
      <c r="C40" s="13" t="s">
        <v>21</v>
      </c>
      <c r="D40" s="13" t="s">
        <v>47</v>
      </c>
      <c r="E40" s="13" t="s">
        <v>43</v>
      </c>
      <c r="F40" s="14">
        <v>1430</v>
      </c>
      <c r="G40" s="17">
        <v>0</v>
      </c>
      <c r="H40" s="19">
        <f t="shared" si="1"/>
        <v>1430</v>
      </c>
    </row>
    <row r="41" spans="1:8" ht="67.5" outlineLevel="7">
      <c r="A41" s="12" t="s">
        <v>44</v>
      </c>
      <c r="B41" s="13" t="s">
        <v>8</v>
      </c>
      <c r="C41" s="13" t="s">
        <v>21</v>
      </c>
      <c r="D41" s="13" t="s">
        <v>47</v>
      </c>
      <c r="E41" s="13" t="s">
        <v>45</v>
      </c>
      <c r="F41" s="14">
        <v>419.1</v>
      </c>
      <c r="G41" s="17">
        <v>0</v>
      </c>
      <c r="H41" s="19">
        <f t="shared" si="1"/>
        <v>419.1</v>
      </c>
    </row>
    <row r="42" spans="1:8" ht="45" outlineLevel="3">
      <c r="A42" s="9" t="s">
        <v>48</v>
      </c>
      <c r="B42" s="10" t="s">
        <v>8</v>
      </c>
      <c r="C42" s="10" t="s">
        <v>21</v>
      </c>
      <c r="D42" s="10" t="s">
        <v>49</v>
      </c>
      <c r="E42" s="10"/>
      <c r="F42" s="11">
        <f>F43</f>
        <v>4169.0599999999995</v>
      </c>
      <c r="G42" s="17">
        <f>G43</f>
        <v>0</v>
      </c>
      <c r="H42" s="18">
        <f t="shared" si="1"/>
        <v>4169.0599999999995</v>
      </c>
    </row>
    <row r="43" spans="1:8" ht="45" outlineLevel="4">
      <c r="A43" s="9" t="s">
        <v>48</v>
      </c>
      <c r="B43" s="10" t="s">
        <v>8</v>
      </c>
      <c r="C43" s="10" t="s">
        <v>21</v>
      </c>
      <c r="D43" s="10" t="s">
        <v>50</v>
      </c>
      <c r="E43" s="10"/>
      <c r="F43" s="11">
        <f>SUM(F44:F46)</f>
        <v>4169.0599999999995</v>
      </c>
      <c r="G43" s="17">
        <f>SUM(G44:G46)</f>
        <v>0</v>
      </c>
      <c r="H43" s="18">
        <f t="shared" si="1"/>
        <v>4169.0599999999995</v>
      </c>
    </row>
    <row r="44" spans="1:8" ht="22.5" outlineLevel="7">
      <c r="A44" s="12" t="s">
        <v>42</v>
      </c>
      <c r="B44" s="13" t="s">
        <v>8</v>
      </c>
      <c r="C44" s="13" t="s">
        <v>21</v>
      </c>
      <c r="D44" s="13" t="s">
        <v>50</v>
      </c>
      <c r="E44" s="13" t="s">
        <v>43</v>
      </c>
      <c r="F44" s="14">
        <v>3210</v>
      </c>
      <c r="G44" s="17">
        <v>0</v>
      </c>
      <c r="H44" s="19">
        <f t="shared" si="1"/>
        <v>3210</v>
      </c>
    </row>
    <row r="45" spans="1:8" ht="45" outlineLevel="7">
      <c r="A45" s="12" t="s">
        <v>51</v>
      </c>
      <c r="B45" s="13" t="s">
        <v>8</v>
      </c>
      <c r="C45" s="13" t="s">
        <v>21</v>
      </c>
      <c r="D45" s="13" t="s">
        <v>50</v>
      </c>
      <c r="E45" s="13" t="s">
        <v>52</v>
      </c>
      <c r="F45" s="14">
        <v>2.5</v>
      </c>
      <c r="G45" s="17"/>
      <c r="H45" s="19">
        <f t="shared" si="1"/>
        <v>2.5</v>
      </c>
    </row>
    <row r="46" spans="1:8" ht="67.5" outlineLevel="7">
      <c r="A46" s="12" t="s">
        <v>44</v>
      </c>
      <c r="B46" s="13" t="s">
        <v>8</v>
      </c>
      <c r="C46" s="13" t="s">
        <v>21</v>
      </c>
      <c r="D46" s="13" t="s">
        <v>50</v>
      </c>
      <c r="E46" s="13" t="s">
        <v>45</v>
      </c>
      <c r="F46" s="14">
        <v>956.56</v>
      </c>
      <c r="G46" s="17">
        <v>0</v>
      </c>
      <c r="H46" s="19">
        <f t="shared" si="1"/>
        <v>956.56</v>
      </c>
    </row>
    <row r="47" spans="1:8" ht="22.5">
      <c r="A47" s="20" t="s">
        <v>7</v>
      </c>
      <c r="B47" s="21" t="s">
        <v>8</v>
      </c>
      <c r="C47" s="21" t="s">
        <v>53</v>
      </c>
      <c r="D47" s="21" t="s">
        <v>10</v>
      </c>
      <c r="E47" s="21"/>
      <c r="F47" s="22">
        <v>618.82000000000005</v>
      </c>
      <c r="G47" s="23">
        <f>G48</f>
        <v>0</v>
      </c>
      <c r="H47" s="24">
        <f t="shared" si="1"/>
        <v>618.82000000000005</v>
      </c>
    </row>
    <row r="48" spans="1:8" outlineLevel="1">
      <c r="A48" s="9" t="s">
        <v>54</v>
      </c>
      <c r="B48" s="10" t="s">
        <v>8</v>
      </c>
      <c r="C48" s="10" t="s">
        <v>53</v>
      </c>
      <c r="D48" s="10" t="s">
        <v>55</v>
      </c>
      <c r="E48" s="10"/>
      <c r="F48" s="11">
        <v>618.82000000000005</v>
      </c>
      <c r="G48" s="17">
        <f>G49</f>
        <v>0</v>
      </c>
      <c r="H48" s="18">
        <f t="shared" si="1"/>
        <v>618.82000000000005</v>
      </c>
    </row>
    <row r="49" spans="1:8" outlineLevel="2">
      <c r="A49" s="9" t="s">
        <v>56</v>
      </c>
      <c r="B49" s="10" t="s">
        <v>8</v>
      </c>
      <c r="C49" s="10" t="s">
        <v>53</v>
      </c>
      <c r="D49" s="10" t="s">
        <v>57</v>
      </c>
      <c r="E49" s="10"/>
      <c r="F49" s="11">
        <v>618.82000000000005</v>
      </c>
      <c r="G49" s="17">
        <f>G50</f>
        <v>0</v>
      </c>
      <c r="H49" s="18">
        <f t="shared" si="1"/>
        <v>618.82000000000005</v>
      </c>
    </row>
    <row r="50" spans="1:8" ht="22.5" outlineLevel="3">
      <c r="A50" s="9" t="s">
        <v>58</v>
      </c>
      <c r="B50" s="10" t="s">
        <v>8</v>
      </c>
      <c r="C50" s="10" t="s">
        <v>53</v>
      </c>
      <c r="D50" s="10" t="s">
        <v>59</v>
      </c>
      <c r="E50" s="10"/>
      <c r="F50" s="11">
        <v>618.82000000000005</v>
      </c>
      <c r="G50" s="17">
        <f>G51+G53+G55</f>
        <v>0</v>
      </c>
      <c r="H50" s="18">
        <f t="shared" si="1"/>
        <v>618.82000000000005</v>
      </c>
    </row>
    <row r="51" spans="1:8" ht="56.25" outlineLevel="4">
      <c r="A51" s="9" t="s">
        <v>60</v>
      </c>
      <c r="B51" s="10" t="s">
        <v>8</v>
      </c>
      <c r="C51" s="10" t="s">
        <v>53</v>
      </c>
      <c r="D51" s="10" t="s">
        <v>61</v>
      </c>
      <c r="E51" s="10"/>
      <c r="F51" s="11">
        <v>187.4</v>
      </c>
      <c r="G51" s="17">
        <f>G52</f>
        <v>0</v>
      </c>
      <c r="H51" s="18">
        <f t="shared" si="1"/>
        <v>187.4</v>
      </c>
    </row>
    <row r="52" spans="1:8" outlineLevel="7">
      <c r="A52" s="12" t="s">
        <v>62</v>
      </c>
      <c r="B52" s="13" t="s">
        <v>8</v>
      </c>
      <c r="C52" s="13" t="s">
        <v>53</v>
      </c>
      <c r="D52" s="13" t="s">
        <v>61</v>
      </c>
      <c r="E52" s="13" t="s">
        <v>63</v>
      </c>
      <c r="F52" s="14">
        <v>187.4</v>
      </c>
      <c r="G52" s="17"/>
      <c r="H52" s="19">
        <f t="shared" si="1"/>
        <v>187.4</v>
      </c>
    </row>
    <row r="53" spans="1:8" ht="56.25" outlineLevel="4">
      <c r="A53" s="9" t="s">
        <v>64</v>
      </c>
      <c r="B53" s="10" t="s">
        <v>8</v>
      </c>
      <c r="C53" s="10" t="s">
        <v>53</v>
      </c>
      <c r="D53" s="10" t="s">
        <v>65</v>
      </c>
      <c r="E53" s="10"/>
      <c r="F53" s="11">
        <v>195.02</v>
      </c>
      <c r="G53" s="17">
        <f>G54</f>
        <v>0</v>
      </c>
      <c r="H53" s="18">
        <f t="shared" si="1"/>
        <v>195.02</v>
      </c>
    </row>
    <row r="54" spans="1:8" outlineLevel="7">
      <c r="A54" s="12" t="s">
        <v>62</v>
      </c>
      <c r="B54" s="13" t="s">
        <v>8</v>
      </c>
      <c r="C54" s="13" t="s">
        <v>53</v>
      </c>
      <c r="D54" s="13" t="s">
        <v>65</v>
      </c>
      <c r="E54" s="13" t="s">
        <v>63</v>
      </c>
      <c r="F54" s="14">
        <v>195.02</v>
      </c>
      <c r="G54" s="17"/>
      <c r="H54" s="19">
        <f t="shared" si="1"/>
        <v>195.02</v>
      </c>
    </row>
    <row r="55" spans="1:8" ht="90" outlineLevel="4">
      <c r="A55" s="9" t="s">
        <v>66</v>
      </c>
      <c r="B55" s="10" t="s">
        <v>8</v>
      </c>
      <c r="C55" s="10" t="s">
        <v>53</v>
      </c>
      <c r="D55" s="10" t="s">
        <v>67</v>
      </c>
      <c r="E55" s="10"/>
      <c r="F55" s="11">
        <v>236.4</v>
      </c>
      <c r="G55" s="17">
        <f>G56</f>
        <v>0</v>
      </c>
      <c r="H55" s="18">
        <f t="shared" si="1"/>
        <v>236.4</v>
      </c>
    </row>
    <row r="56" spans="1:8" outlineLevel="7">
      <c r="A56" s="12" t="s">
        <v>62</v>
      </c>
      <c r="B56" s="13" t="s">
        <v>8</v>
      </c>
      <c r="C56" s="13" t="s">
        <v>53</v>
      </c>
      <c r="D56" s="13" t="s">
        <v>67</v>
      </c>
      <c r="E56" s="13" t="s">
        <v>63</v>
      </c>
      <c r="F56" s="14">
        <v>236.4</v>
      </c>
      <c r="G56" s="17"/>
      <c r="H56" s="19">
        <f t="shared" si="1"/>
        <v>236.4</v>
      </c>
    </row>
    <row r="57" spans="1:8" outlineLevel="7">
      <c r="A57" s="20" t="s">
        <v>54</v>
      </c>
      <c r="B57" s="21" t="s">
        <v>8</v>
      </c>
      <c r="C57" s="21" t="s">
        <v>248</v>
      </c>
      <c r="D57" s="21" t="s">
        <v>55</v>
      </c>
      <c r="E57" s="21"/>
      <c r="F57" s="22">
        <f t="shared" ref="F57:G60" si="2">F58</f>
        <v>815.08</v>
      </c>
      <c r="G57" s="23">
        <f t="shared" si="2"/>
        <v>0</v>
      </c>
      <c r="H57" s="24">
        <f>F57+G57</f>
        <v>815.08</v>
      </c>
    </row>
    <row r="58" spans="1:8" outlineLevel="7">
      <c r="A58" s="9" t="s">
        <v>56</v>
      </c>
      <c r="B58" s="10" t="s">
        <v>8</v>
      </c>
      <c r="C58" s="10" t="s">
        <v>248</v>
      </c>
      <c r="D58" s="10" t="s">
        <v>57</v>
      </c>
      <c r="E58" s="10"/>
      <c r="F58" s="11">
        <f t="shared" si="2"/>
        <v>815.08</v>
      </c>
      <c r="G58" s="17">
        <f t="shared" si="2"/>
        <v>0</v>
      </c>
      <c r="H58" s="24">
        <f t="shared" ref="H58:H61" si="3">F58+G58</f>
        <v>815.08</v>
      </c>
    </row>
    <row r="59" spans="1:8" ht="22.5" outlineLevel="7">
      <c r="A59" s="9" t="s">
        <v>58</v>
      </c>
      <c r="B59" s="10" t="s">
        <v>8</v>
      </c>
      <c r="C59" s="10" t="s">
        <v>248</v>
      </c>
      <c r="D59" s="10" t="s">
        <v>59</v>
      </c>
      <c r="E59" s="10"/>
      <c r="F59" s="11">
        <f t="shared" si="2"/>
        <v>815.08</v>
      </c>
      <c r="G59" s="17">
        <f t="shared" si="2"/>
        <v>0</v>
      </c>
      <c r="H59" s="24">
        <f t="shared" si="3"/>
        <v>815.08</v>
      </c>
    </row>
    <row r="60" spans="1:8" ht="22.5" outlineLevel="7">
      <c r="A60" s="9" t="s">
        <v>249</v>
      </c>
      <c r="B60" s="10" t="s">
        <v>8</v>
      </c>
      <c r="C60" s="10" t="s">
        <v>248</v>
      </c>
      <c r="D60" s="10" t="s">
        <v>250</v>
      </c>
      <c r="E60" s="10"/>
      <c r="F60" s="11">
        <f t="shared" si="2"/>
        <v>815.08</v>
      </c>
      <c r="G60" s="17">
        <f t="shared" si="2"/>
        <v>0</v>
      </c>
      <c r="H60" s="24">
        <f t="shared" si="3"/>
        <v>815.08</v>
      </c>
    </row>
    <row r="61" spans="1:8" outlineLevel="7">
      <c r="A61" s="12" t="s">
        <v>251</v>
      </c>
      <c r="B61" s="13" t="s">
        <v>8</v>
      </c>
      <c r="C61" s="13" t="s">
        <v>248</v>
      </c>
      <c r="D61" s="13" t="s">
        <v>250</v>
      </c>
      <c r="E61" s="13" t="s">
        <v>252</v>
      </c>
      <c r="F61" s="14">
        <v>815.08</v>
      </c>
      <c r="G61" s="17">
        <v>0</v>
      </c>
      <c r="H61" s="25">
        <f t="shared" si="3"/>
        <v>815.08</v>
      </c>
    </row>
    <row r="62" spans="1:8" ht="22.5">
      <c r="A62" s="20" t="s">
        <v>7</v>
      </c>
      <c r="B62" s="21" t="s">
        <v>8</v>
      </c>
      <c r="C62" s="21" t="s">
        <v>68</v>
      </c>
      <c r="D62" s="21" t="s">
        <v>10</v>
      </c>
      <c r="E62" s="21"/>
      <c r="F62" s="22">
        <v>100</v>
      </c>
      <c r="G62" s="23">
        <f>G63</f>
        <v>100</v>
      </c>
      <c r="H62" s="24">
        <f t="shared" si="1"/>
        <v>200</v>
      </c>
    </row>
    <row r="63" spans="1:8" outlineLevel="1">
      <c r="A63" s="9" t="s">
        <v>54</v>
      </c>
      <c r="B63" s="10" t="s">
        <v>8</v>
      </c>
      <c r="C63" s="10" t="s">
        <v>68</v>
      </c>
      <c r="D63" s="10" t="s">
        <v>55</v>
      </c>
      <c r="E63" s="10"/>
      <c r="F63" s="11">
        <v>100</v>
      </c>
      <c r="G63" s="17">
        <f>G64</f>
        <v>100</v>
      </c>
      <c r="H63" s="18">
        <f t="shared" si="1"/>
        <v>200</v>
      </c>
    </row>
    <row r="64" spans="1:8" outlineLevel="2">
      <c r="A64" s="9" t="s">
        <v>56</v>
      </c>
      <c r="B64" s="10" t="s">
        <v>8</v>
      </c>
      <c r="C64" s="10" t="s">
        <v>68</v>
      </c>
      <c r="D64" s="10" t="s">
        <v>57</v>
      </c>
      <c r="E64" s="10"/>
      <c r="F64" s="11">
        <v>100</v>
      </c>
      <c r="G64" s="17">
        <f>G65</f>
        <v>100</v>
      </c>
      <c r="H64" s="18">
        <f t="shared" si="1"/>
        <v>200</v>
      </c>
    </row>
    <row r="65" spans="1:8" outlineLevel="3">
      <c r="A65" s="9" t="s">
        <v>69</v>
      </c>
      <c r="B65" s="10" t="s">
        <v>8</v>
      </c>
      <c r="C65" s="10" t="s">
        <v>68</v>
      </c>
      <c r="D65" s="10" t="s">
        <v>70</v>
      </c>
      <c r="E65" s="10"/>
      <c r="F65" s="11">
        <v>100</v>
      </c>
      <c r="G65" s="17">
        <f>G66</f>
        <v>100</v>
      </c>
      <c r="H65" s="18">
        <f t="shared" si="1"/>
        <v>200</v>
      </c>
    </row>
    <row r="66" spans="1:8" ht="22.5" outlineLevel="4">
      <c r="A66" s="9" t="s">
        <v>71</v>
      </c>
      <c r="B66" s="10" t="s">
        <v>8</v>
      </c>
      <c r="C66" s="10" t="s">
        <v>68</v>
      </c>
      <c r="D66" s="10" t="s">
        <v>72</v>
      </c>
      <c r="E66" s="10"/>
      <c r="F66" s="11">
        <v>100</v>
      </c>
      <c r="G66" s="17">
        <f>G67</f>
        <v>100</v>
      </c>
      <c r="H66" s="18">
        <f t="shared" si="1"/>
        <v>200</v>
      </c>
    </row>
    <row r="67" spans="1:8" outlineLevel="7">
      <c r="A67" s="12" t="s">
        <v>73</v>
      </c>
      <c r="B67" s="13" t="s">
        <v>8</v>
      </c>
      <c r="C67" s="13" t="s">
        <v>68</v>
      </c>
      <c r="D67" s="13" t="s">
        <v>72</v>
      </c>
      <c r="E67" s="13" t="s">
        <v>74</v>
      </c>
      <c r="F67" s="14">
        <v>100</v>
      </c>
      <c r="G67" s="17">
        <v>100</v>
      </c>
      <c r="H67" s="19">
        <f t="shared" si="1"/>
        <v>200</v>
      </c>
    </row>
    <row r="68" spans="1:8" ht="22.5">
      <c r="A68" s="20" t="s">
        <v>7</v>
      </c>
      <c r="B68" s="21" t="s">
        <v>8</v>
      </c>
      <c r="C68" s="21" t="s">
        <v>75</v>
      </c>
      <c r="D68" s="21" t="s">
        <v>10</v>
      </c>
      <c r="E68" s="21"/>
      <c r="F68" s="22">
        <f t="shared" ref="F68:G70" si="4">F69</f>
        <v>2336.4</v>
      </c>
      <c r="G68" s="23">
        <f t="shared" si="4"/>
        <v>95</v>
      </c>
      <c r="H68" s="24">
        <f t="shared" si="1"/>
        <v>2431.4</v>
      </c>
    </row>
    <row r="69" spans="1:8" outlineLevel="1">
      <c r="A69" s="9" t="s">
        <v>54</v>
      </c>
      <c r="B69" s="10" t="s">
        <v>8</v>
      </c>
      <c r="C69" s="10" t="s">
        <v>75</v>
      </c>
      <c r="D69" s="10" t="s">
        <v>55</v>
      </c>
      <c r="E69" s="10"/>
      <c r="F69" s="11">
        <f t="shared" si="4"/>
        <v>2336.4</v>
      </c>
      <c r="G69" s="17">
        <f t="shared" si="4"/>
        <v>95</v>
      </c>
      <c r="H69" s="18">
        <f t="shared" si="1"/>
        <v>2431.4</v>
      </c>
    </row>
    <row r="70" spans="1:8" outlineLevel="2">
      <c r="A70" s="9" t="s">
        <v>56</v>
      </c>
      <c r="B70" s="10" t="s">
        <v>8</v>
      </c>
      <c r="C70" s="10" t="s">
        <v>75</v>
      </c>
      <c r="D70" s="10" t="s">
        <v>57</v>
      </c>
      <c r="E70" s="10"/>
      <c r="F70" s="11">
        <f t="shared" si="4"/>
        <v>2336.4</v>
      </c>
      <c r="G70" s="17">
        <f t="shared" si="4"/>
        <v>95</v>
      </c>
      <c r="H70" s="18">
        <f t="shared" si="1"/>
        <v>2431.4</v>
      </c>
    </row>
    <row r="71" spans="1:8" outlineLevel="3">
      <c r="A71" s="9" t="s">
        <v>69</v>
      </c>
      <c r="B71" s="10" t="s">
        <v>8</v>
      </c>
      <c r="C71" s="10" t="s">
        <v>75</v>
      </c>
      <c r="D71" s="10" t="s">
        <v>70</v>
      </c>
      <c r="E71" s="10"/>
      <c r="F71" s="11">
        <f>F72+F77</f>
        <v>2336.4</v>
      </c>
      <c r="G71" s="17">
        <f>G72+G77</f>
        <v>95</v>
      </c>
      <c r="H71" s="18">
        <f t="shared" si="1"/>
        <v>2431.4</v>
      </c>
    </row>
    <row r="72" spans="1:8" ht="22.5" outlineLevel="4">
      <c r="A72" s="9" t="s">
        <v>76</v>
      </c>
      <c r="B72" s="10" t="s">
        <v>8</v>
      </c>
      <c r="C72" s="10" t="s">
        <v>75</v>
      </c>
      <c r="D72" s="10" t="s">
        <v>77</v>
      </c>
      <c r="E72" s="10"/>
      <c r="F72" s="11">
        <f>SUM(F73:F76)</f>
        <v>1848.56</v>
      </c>
      <c r="G72" s="17">
        <f>SUM(G73:G76)</f>
        <v>95</v>
      </c>
      <c r="H72" s="18">
        <f t="shared" si="1"/>
        <v>1943.56</v>
      </c>
    </row>
    <row r="73" spans="1:8" outlineLevel="7">
      <c r="A73" s="12" t="s">
        <v>25</v>
      </c>
      <c r="B73" s="13" t="s">
        <v>8</v>
      </c>
      <c r="C73" s="13" t="s">
        <v>75</v>
      </c>
      <c r="D73" s="13" t="s">
        <v>77</v>
      </c>
      <c r="E73" s="13" t="s">
        <v>26</v>
      </c>
      <c r="F73" s="14">
        <v>40</v>
      </c>
      <c r="G73" s="17">
        <v>-40</v>
      </c>
      <c r="H73" s="19">
        <f t="shared" si="1"/>
        <v>0</v>
      </c>
    </row>
    <row r="74" spans="1:8" ht="45" outlineLevel="7">
      <c r="A74" s="12" t="s">
        <v>78</v>
      </c>
      <c r="B74" s="13" t="s">
        <v>8</v>
      </c>
      <c r="C74" s="13" t="s">
        <v>75</v>
      </c>
      <c r="D74" s="13" t="s">
        <v>77</v>
      </c>
      <c r="E74" s="13" t="s">
        <v>79</v>
      </c>
      <c r="F74" s="14">
        <v>220</v>
      </c>
      <c r="G74" s="17">
        <v>0</v>
      </c>
      <c r="H74" s="19">
        <f t="shared" si="1"/>
        <v>220</v>
      </c>
    </row>
    <row r="75" spans="1:8" outlineLevel="7">
      <c r="A75" s="12" t="s">
        <v>31</v>
      </c>
      <c r="B75" s="13" t="s">
        <v>8</v>
      </c>
      <c r="C75" s="13" t="s">
        <v>75</v>
      </c>
      <c r="D75" s="13" t="s">
        <v>77</v>
      </c>
      <c r="E75" s="13" t="s">
        <v>32</v>
      </c>
      <c r="F75" s="14">
        <v>2.35</v>
      </c>
      <c r="G75" s="17">
        <v>0</v>
      </c>
      <c r="H75" s="19">
        <f t="shared" si="1"/>
        <v>2.35</v>
      </c>
    </row>
    <row r="76" spans="1:8" outlineLevel="7">
      <c r="A76" s="12" t="s">
        <v>80</v>
      </c>
      <c r="B76" s="13" t="s">
        <v>8</v>
      </c>
      <c r="C76" s="13" t="s">
        <v>75</v>
      </c>
      <c r="D76" s="13" t="s">
        <v>77</v>
      </c>
      <c r="E76" s="13" t="s">
        <v>81</v>
      </c>
      <c r="F76" s="14">
        <v>1586.21</v>
      </c>
      <c r="G76" s="17">
        <v>135</v>
      </c>
      <c r="H76" s="19">
        <f t="shared" si="1"/>
        <v>1721.21</v>
      </c>
    </row>
    <row r="77" spans="1:8" ht="67.5" outlineLevel="4">
      <c r="A77" s="9" t="s">
        <v>82</v>
      </c>
      <c r="B77" s="10" t="s">
        <v>8</v>
      </c>
      <c r="C77" s="10" t="s">
        <v>75</v>
      </c>
      <c r="D77" s="10" t="s">
        <v>83</v>
      </c>
      <c r="E77" s="10"/>
      <c r="F77" s="11">
        <f>F78</f>
        <v>487.84</v>
      </c>
      <c r="G77" s="17">
        <f>G78</f>
        <v>0</v>
      </c>
      <c r="H77" s="18">
        <f t="shared" si="1"/>
        <v>487.84</v>
      </c>
    </row>
    <row r="78" spans="1:8" outlineLevel="7">
      <c r="A78" s="12" t="s">
        <v>25</v>
      </c>
      <c r="B78" s="13" t="s">
        <v>8</v>
      </c>
      <c r="C78" s="13" t="s">
        <v>75</v>
      </c>
      <c r="D78" s="13" t="s">
        <v>83</v>
      </c>
      <c r="E78" s="13" t="s">
        <v>26</v>
      </c>
      <c r="F78" s="14">
        <v>487.84</v>
      </c>
      <c r="G78" s="17">
        <v>0</v>
      </c>
      <c r="H78" s="19">
        <f t="shared" si="1"/>
        <v>487.84</v>
      </c>
    </row>
    <row r="79" spans="1:8" ht="22.5">
      <c r="A79" s="20" t="s">
        <v>7</v>
      </c>
      <c r="B79" s="21" t="s">
        <v>8</v>
      </c>
      <c r="C79" s="21" t="s">
        <v>84</v>
      </c>
      <c r="D79" s="21" t="s">
        <v>10</v>
      </c>
      <c r="E79" s="21"/>
      <c r="F79" s="22">
        <f t="shared" ref="F79:G82" si="5">F80</f>
        <v>898.8</v>
      </c>
      <c r="G79" s="23">
        <f t="shared" si="5"/>
        <v>0</v>
      </c>
      <c r="H79" s="24">
        <f t="shared" si="1"/>
        <v>898.8</v>
      </c>
    </row>
    <row r="80" spans="1:8" outlineLevel="1">
      <c r="A80" s="9" t="s">
        <v>54</v>
      </c>
      <c r="B80" s="10" t="s">
        <v>8</v>
      </c>
      <c r="C80" s="10" t="s">
        <v>84</v>
      </c>
      <c r="D80" s="10" t="s">
        <v>55</v>
      </c>
      <c r="E80" s="10"/>
      <c r="F80" s="11">
        <f t="shared" si="5"/>
        <v>898.8</v>
      </c>
      <c r="G80" s="17">
        <f t="shared" si="5"/>
        <v>0</v>
      </c>
      <c r="H80" s="18">
        <f t="shared" si="1"/>
        <v>898.8</v>
      </c>
    </row>
    <row r="81" spans="1:8" outlineLevel="2">
      <c r="A81" s="9" t="s">
        <v>56</v>
      </c>
      <c r="B81" s="10" t="s">
        <v>8</v>
      </c>
      <c r="C81" s="10" t="s">
        <v>84</v>
      </c>
      <c r="D81" s="10" t="s">
        <v>57</v>
      </c>
      <c r="E81" s="10"/>
      <c r="F81" s="11">
        <f t="shared" si="5"/>
        <v>898.8</v>
      </c>
      <c r="G81" s="17">
        <f t="shared" si="5"/>
        <v>0</v>
      </c>
      <c r="H81" s="18">
        <f t="shared" si="1"/>
        <v>898.8</v>
      </c>
    </row>
    <row r="82" spans="1:8" outlineLevel="3">
      <c r="A82" s="9" t="s">
        <v>69</v>
      </c>
      <c r="B82" s="10" t="s">
        <v>8</v>
      </c>
      <c r="C82" s="10" t="s">
        <v>84</v>
      </c>
      <c r="D82" s="10" t="s">
        <v>70</v>
      </c>
      <c r="E82" s="10"/>
      <c r="F82" s="11">
        <f t="shared" si="5"/>
        <v>898.8</v>
      </c>
      <c r="G82" s="17">
        <f t="shared" si="5"/>
        <v>0</v>
      </c>
      <c r="H82" s="18">
        <f t="shared" si="1"/>
        <v>898.8</v>
      </c>
    </row>
    <row r="83" spans="1:8" ht="45" outlineLevel="4">
      <c r="A83" s="9" t="s">
        <v>85</v>
      </c>
      <c r="B83" s="10" t="s">
        <v>8</v>
      </c>
      <c r="C83" s="10" t="s">
        <v>84</v>
      </c>
      <c r="D83" s="10" t="s">
        <v>86</v>
      </c>
      <c r="E83" s="10"/>
      <c r="F83" s="11">
        <f>SUM(F84:F87)</f>
        <v>898.8</v>
      </c>
      <c r="G83" s="17">
        <f>SUM(G84:G87)</f>
        <v>0</v>
      </c>
      <c r="H83" s="18">
        <f t="shared" ref="H83:H146" si="6">F83+G83</f>
        <v>898.8</v>
      </c>
    </row>
    <row r="84" spans="1:8" ht="22.5" outlineLevel="7">
      <c r="A84" s="12" t="s">
        <v>42</v>
      </c>
      <c r="B84" s="13" t="s">
        <v>8</v>
      </c>
      <c r="C84" s="13" t="s">
        <v>84</v>
      </c>
      <c r="D84" s="13" t="s">
        <v>86</v>
      </c>
      <c r="E84" s="13" t="s">
        <v>43</v>
      </c>
      <c r="F84" s="14">
        <v>592.54999999999995</v>
      </c>
      <c r="G84" s="17">
        <v>0</v>
      </c>
      <c r="H84" s="19">
        <f t="shared" si="6"/>
        <v>592.54999999999995</v>
      </c>
    </row>
    <row r="85" spans="1:8" ht="45" outlineLevel="7">
      <c r="A85" s="12" t="s">
        <v>51</v>
      </c>
      <c r="B85" s="13" t="s">
        <v>8</v>
      </c>
      <c r="C85" s="13" t="s">
        <v>84</v>
      </c>
      <c r="D85" s="13" t="s">
        <v>86</v>
      </c>
      <c r="E85" s="13" t="s">
        <v>52</v>
      </c>
      <c r="F85" s="14">
        <v>0.8</v>
      </c>
      <c r="G85" s="17"/>
      <c r="H85" s="19">
        <f t="shared" si="6"/>
        <v>0.8</v>
      </c>
    </row>
    <row r="86" spans="1:8" ht="67.5" outlineLevel="7">
      <c r="A86" s="12" t="s">
        <v>44</v>
      </c>
      <c r="B86" s="13" t="s">
        <v>8</v>
      </c>
      <c r="C86" s="13" t="s">
        <v>84</v>
      </c>
      <c r="D86" s="13" t="s">
        <v>86</v>
      </c>
      <c r="E86" s="13" t="s">
        <v>45</v>
      </c>
      <c r="F86" s="14">
        <v>178.95</v>
      </c>
      <c r="G86" s="17">
        <v>0</v>
      </c>
      <c r="H86" s="19">
        <f t="shared" si="6"/>
        <v>178.95</v>
      </c>
    </row>
    <row r="87" spans="1:8" outlineLevel="7">
      <c r="A87" s="12" t="s">
        <v>25</v>
      </c>
      <c r="B87" s="13" t="s">
        <v>8</v>
      </c>
      <c r="C87" s="13" t="s">
        <v>84</v>
      </c>
      <c r="D87" s="13" t="s">
        <v>86</v>
      </c>
      <c r="E87" s="13" t="s">
        <v>26</v>
      </c>
      <c r="F87" s="14">
        <v>126.5</v>
      </c>
      <c r="G87" s="17">
        <v>0</v>
      </c>
      <c r="H87" s="19">
        <f t="shared" si="6"/>
        <v>126.5</v>
      </c>
    </row>
    <row r="88" spans="1:8" ht="22.5">
      <c r="A88" s="20" t="s">
        <v>87</v>
      </c>
      <c r="B88" s="21" t="s">
        <v>8</v>
      </c>
      <c r="C88" s="21" t="s">
        <v>88</v>
      </c>
      <c r="D88" s="21" t="s">
        <v>89</v>
      </c>
      <c r="E88" s="21"/>
      <c r="F88" s="22">
        <f t="shared" ref="F88:G92" si="7">F89</f>
        <v>80</v>
      </c>
      <c r="G88" s="23">
        <f t="shared" si="7"/>
        <v>0</v>
      </c>
      <c r="H88" s="24">
        <f t="shared" si="6"/>
        <v>80</v>
      </c>
    </row>
    <row r="89" spans="1:8" ht="67.5" outlineLevel="1">
      <c r="A89" s="9" t="s">
        <v>90</v>
      </c>
      <c r="B89" s="10" t="s">
        <v>8</v>
      </c>
      <c r="C89" s="10" t="s">
        <v>88</v>
      </c>
      <c r="D89" s="10" t="s">
        <v>91</v>
      </c>
      <c r="E89" s="10"/>
      <c r="F89" s="11">
        <f t="shared" si="7"/>
        <v>80</v>
      </c>
      <c r="G89" s="17">
        <f t="shared" si="7"/>
        <v>0</v>
      </c>
      <c r="H89" s="18">
        <f t="shared" si="6"/>
        <v>80</v>
      </c>
    </row>
    <row r="90" spans="1:8" ht="22.5" outlineLevel="2">
      <c r="A90" s="9" t="s">
        <v>92</v>
      </c>
      <c r="B90" s="10" t="s">
        <v>8</v>
      </c>
      <c r="C90" s="10" t="s">
        <v>88</v>
      </c>
      <c r="D90" s="10" t="s">
        <v>93</v>
      </c>
      <c r="E90" s="10"/>
      <c r="F90" s="11">
        <f t="shared" si="7"/>
        <v>80</v>
      </c>
      <c r="G90" s="17">
        <f t="shared" si="7"/>
        <v>0</v>
      </c>
      <c r="H90" s="18">
        <f t="shared" si="6"/>
        <v>80</v>
      </c>
    </row>
    <row r="91" spans="1:8" ht="33.75" outlineLevel="3">
      <c r="A91" s="9" t="s">
        <v>94</v>
      </c>
      <c r="B91" s="10" t="s">
        <v>8</v>
      </c>
      <c r="C91" s="10" t="s">
        <v>88</v>
      </c>
      <c r="D91" s="10" t="s">
        <v>95</v>
      </c>
      <c r="E91" s="10"/>
      <c r="F91" s="11">
        <f t="shared" si="7"/>
        <v>80</v>
      </c>
      <c r="G91" s="17">
        <f t="shared" si="7"/>
        <v>0</v>
      </c>
      <c r="H91" s="18">
        <f t="shared" si="6"/>
        <v>80</v>
      </c>
    </row>
    <row r="92" spans="1:8" ht="22.5" outlineLevel="4">
      <c r="A92" s="9" t="s">
        <v>96</v>
      </c>
      <c r="B92" s="10" t="s">
        <v>8</v>
      </c>
      <c r="C92" s="10" t="s">
        <v>88</v>
      </c>
      <c r="D92" s="10" t="s">
        <v>97</v>
      </c>
      <c r="E92" s="10"/>
      <c r="F92" s="11">
        <f t="shared" si="7"/>
        <v>80</v>
      </c>
      <c r="G92" s="17">
        <f t="shared" si="7"/>
        <v>0</v>
      </c>
      <c r="H92" s="18">
        <f t="shared" si="6"/>
        <v>80</v>
      </c>
    </row>
    <row r="93" spans="1:8" outlineLevel="7">
      <c r="A93" s="12" t="s">
        <v>25</v>
      </c>
      <c r="B93" s="13" t="s">
        <v>8</v>
      </c>
      <c r="C93" s="13" t="s">
        <v>88</v>
      </c>
      <c r="D93" s="13" t="s">
        <v>97</v>
      </c>
      <c r="E93" s="13" t="s">
        <v>26</v>
      </c>
      <c r="F93" s="14">
        <v>80</v>
      </c>
      <c r="G93" s="17">
        <v>0</v>
      </c>
      <c r="H93" s="19">
        <f t="shared" si="6"/>
        <v>80</v>
      </c>
    </row>
    <row r="94" spans="1:8" ht="22.5">
      <c r="A94" s="20" t="s">
        <v>87</v>
      </c>
      <c r="B94" s="21" t="s">
        <v>8</v>
      </c>
      <c r="C94" s="21" t="s">
        <v>98</v>
      </c>
      <c r="D94" s="21" t="s">
        <v>89</v>
      </c>
      <c r="E94" s="21"/>
      <c r="F94" s="22">
        <f t="shared" ref="F94:G98" si="8">F95</f>
        <v>104</v>
      </c>
      <c r="G94" s="23">
        <f t="shared" si="8"/>
        <v>-5</v>
      </c>
      <c r="H94" s="24">
        <f t="shared" si="6"/>
        <v>99</v>
      </c>
    </row>
    <row r="95" spans="1:8" ht="67.5" outlineLevel="1">
      <c r="A95" s="9" t="s">
        <v>90</v>
      </c>
      <c r="B95" s="10" t="s">
        <v>8</v>
      </c>
      <c r="C95" s="10" t="s">
        <v>98</v>
      </c>
      <c r="D95" s="10" t="s">
        <v>91</v>
      </c>
      <c r="E95" s="10"/>
      <c r="F95" s="11">
        <f t="shared" si="8"/>
        <v>104</v>
      </c>
      <c r="G95" s="17">
        <f t="shared" si="8"/>
        <v>-5</v>
      </c>
      <c r="H95" s="18">
        <f t="shared" si="6"/>
        <v>99</v>
      </c>
    </row>
    <row r="96" spans="1:8" ht="22.5" outlineLevel="2">
      <c r="A96" s="9" t="s">
        <v>92</v>
      </c>
      <c r="B96" s="10" t="s">
        <v>8</v>
      </c>
      <c r="C96" s="10" t="s">
        <v>98</v>
      </c>
      <c r="D96" s="10" t="s">
        <v>93</v>
      </c>
      <c r="E96" s="10"/>
      <c r="F96" s="11">
        <f t="shared" si="8"/>
        <v>104</v>
      </c>
      <c r="G96" s="17">
        <f t="shared" si="8"/>
        <v>-5</v>
      </c>
      <c r="H96" s="18">
        <f t="shared" si="6"/>
        <v>99</v>
      </c>
    </row>
    <row r="97" spans="1:8" ht="33.75" outlineLevel="3">
      <c r="A97" s="9" t="s">
        <v>94</v>
      </c>
      <c r="B97" s="10" t="s">
        <v>8</v>
      </c>
      <c r="C97" s="10" t="s">
        <v>98</v>
      </c>
      <c r="D97" s="10" t="s">
        <v>95</v>
      </c>
      <c r="E97" s="10"/>
      <c r="F97" s="11">
        <f t="shared" si="8"/>
        <v>104</v>
      </c>
      <c r="G97" s="17">
        <f t="shared" si="8"/>
        <v>-5</v>
      </c>
      <c r="H97" s="18">
        <f t="shared" si="6"/>
        <v>99</v>
      </c>
    </row>
    <row r="98" spans="1:8" ht="56.25" outlineLevel="4">
      <c r="A98" s="9" t="s">
        <v>99</v>
      </c>
      <c r="B98" s="10" t="s">
        <v>8</v>
      </c>
      <c r="C98" s="10" t="s">
        <v>98</v>
      </c>
      <c r="D98" s="10" t="s">
        <v>100</v>
      </c>
      <c r="E98" s="10"/>
      <c r="F98" s="11">
        <f t="shared" si="8"/>
        <v>104</v>
      </c>
      <c r="G98" s="17">
        <f t="shared" si="8"/>
        <v>-5</v>
      </c>
      <c r="H98" s="18">
        <f t="shared" si="6"/>
        <v>99</v>
      </c>
    </row>
    <row r="99" spans="1:8" outlineLevel="7">
      <c r="A99" s="12" t="s">
        <v>25</v>
      </c>
      <c r="B99" s="13" t="s">
        <v>8</v>
      </c>
      <c r="C99" s="13" t="s">
        <v>98</v>
      </c>
      <c r="D99" s="13" t="s">
        <v>100</v>
      </c>
      <c r="E99" s="13" t="s">
        <v>26</v>
      </c>
      <c r="F99" s="14">
        <v>104</v>
      </c>
      <c r="G99" s="17">
        <v>-5</v>
      </c>
      <c r="H99" s="19">
        <f t="shared" si="6"/>
        <v>99</v>
      </c>
    </row>
    <row r="100" spans="1:8" ht="22.5">
      <c r="A100" s="20" t="s">
        <v>87</v>
      </c>
      <c r="B100" s="21" t="s">
        <v>8</v>
      </c>
      <c r="C100" s="21" t="s">
        <v>101</v>
      </c>
      <c r="D100" s="21" t="s">
        <v>89</v>
      </c>
      <c r="E100" s="21"/>
      <c r="F100" s="22">
        <f t="shared" ref="F100:G104" si="9">F101</f>
        <v>626.17999999999995</v>
      </c>
      <c r="G100" s="23">
        <f t="shared" si="9"/>
        <v>0</v>
      </c>
      <c r="H100" s="24">
        <f t="shared" si="6"/>
        <v>626.17999999999995</v>
      </c>
    </row>
    <row r="101" spans="1:8" ht="67.5" outlineLevel="1">
      <c r="A101" s="9" t="s">
        <v>90</v>
      </c>
      <c r="B101" s="10" t="s">
        <v>8</v>
      </c>
      <c r="C101" s="10" t="s">
        <v>101</v>
      </c>
      <c r="D101" s="10" t="s">
        <v>91</v>
      </c>
      <c r="E101" s="10"/>
      <c r="F101" s="11">
        <f t="shared" si="9"/>
        <v>626.17999999999995</v>
      </c>
      <c r="G101" s="17">
        <f t="shared" si="9"/>
        <v>0</v>
      </c>
      <c r="H101" s="18">
        <f t="shared" si="6"/>
        <v>626.17999999999995</v>
      </c>
    </row>
    <row r="102" spans="1:8" ht="22.5" outlineLevel="2">
      <c r="A102" s="9" t="s">
        <v>92</v>
      </c>
      <c r="B102" s="10" t="s">
        <v>8</v>
      </c>
      <c r="C102" s="10" t="s">
        <v>101</v>
      </c>
      <c r="D102" s="10" t="s">
        <v>93</v>
      </c>
      <c r="E102" s="10"/>
      <c r="F102" s="11">
        <f t="shared" si="9"/>
        <v>626.17999999999995</v>
      </c>
      <c r="G102" s="17">
        <f t="shared" si="9"/>
        <v>0</v>
      </c>
      <c r="H102" s="18">
        <f t="shared" si="6"/>
        <v>626.17999999999995</v>
      </c>
    </row>
    <row r="103" spans="1:8" ht="33.75" outlineLevel="3">
      <c r="A103" s="9" t="s">
        <v>94</v>
      </c>
      <c r="B103" s="10" t="s">
        <v>8</v>
      </c>
      <c r="C103" s="10" t="s">
        <v>101</v>
      </c>
      <c r="D103" s="10" t="s">
        <v>95</v>
      </c>
      <c r="E103" s="10"/>
      <c r="F103" s="11">
        <f t="shared" si="9"/>
        <v>626.17999999999995</v>
      </c>
      <c r="G103" s="17">
        <f t="shared" si="9"/>
        <v>0</v>
      </c>
      <c r="H103" s="18">
        <f t="shared" si="6"/>
        <v>626.17999999999995</v>
      </c>
    </row>
    <row r="104" spans="1:8" ht="22.5" outlineLevel="4">
      <c r="A104" s="9" t="s">
        <v>102</v>
      </c>
      <c r="B104" s="10" t="s">
        <v>8</v>
      </c>
      <c r="C104" s="10" t="s">
        <v>101</v>
      </c>
      <c r="D104" s="10" t="s">
        <v>103</v>
      </c>
      <c r="E104" s="10"/>
      <c r="F104" s="11">
        <f t="shared" si="9"/>
        <v>626.17999999999995</v>
      </c>
      <c r="G104" s="17">
        <f t="shared" si="9"/>
        <v>0</v>
      </c>
      <c r="H104" s="18">
        <f t="shared" si="6"/>
        <v>626.17999999999995</v>
      </c>
    </row>
    <row r="105" spans="1:8" outlineLevel="7">
      <c r="A105" s="12" t="s">
        <v>25</v>
      </c>
      <c r="B105" s="13" t="s">
        <v>8</v>
      </c>
      <c r="C105" s="13" t="s">
        <v>101</v>
      </c>
      <c r="D105" s="13" t="s">
        <v>103</v>
      </c>
      <c r="E105" s="13" t="s">
        <v>26</v>
      </c>
      <c r="F105" s="14">
        <v>626.17999999999995</v>
      </c>
      <c r="G105" s="17">
        <v>0</v>
      </c>
      <c r="H105" s="19">
        <f t="shared" si="6"/>
        <v>626.17999999999995</v>
      </c>
    </row>
    <row r="106" spans="1:8" ht="22.5">
      <c r="A106" s="20" t="s">
        <v>87</v>
      </c>
      <c r="B106" s="21" t="s">
        <v>8</v>
      </c>
      <c r="C106" s="21" t="s">
        <v>104</v>
      </c>
      <c r="D106" s="21" t="s">
        <v>89</v>
      </c>
      <c r="E106" s="21"/>
      <c r="F106" s="22">
        <v>15</v>
      </c>
      <c r="G106" s="23">
        <f>G107</f>
        <v>0</v>
      </c>
      <c r="H106" s="24">
        <f t="shared" si="6"/>
        <v>15</v>
      </c>
    </row>
    <row r="107" spans="1:8" ht="67.5" outlineLevel="1">
      <c r="A107" s="9" t="s">
        <v>90</v>
      </c>
      <c r="B107" s="10" t="s">
        <v>8</v>
      </c>
      <c r="C107" s="10" t="s">
        <v>104</v>
      </c>
      <c r="D107" s="10" t="s">
        <v>91</v>
      </c>
      <c r="E107" s="10"/>
      <c r="F107" s="11">
        <v>15</v>
      </c>
      <c r="G107" s="17">
        <f>G108</f>
        <v>0</v>
      </c>
      <c r="H107" s="18">
        <f t="shared" si="6"/>
        <v>15</v>
      </c>
    </row>
    <row r="108" spans="1:8" ht="22.5" outlineLevel="2">
      <c r="A108" s="9" t="s">
        <v>92</v>
      </c>
      <c r="B108" s="10" t="s">
        <v>8</v>
      </c>
      <c r="C108" s="10" t="s">
        <v>104</v>
      </c>
      <c r="D108" s="10" t="s">
        <v>93</v>
      </c>
      <c r="E108" s="10"/>
      <c r="F108" s="11">
        <v>15</v>
      </c>
      <c r="G108" s="17">
        <f>G109</f>
        <v>0</v>
      </c>
      <c r="H108" s="18">
        <f t="shared" si="6"/>
        <v>15</v>
      </c>
    </row>
    <row r="109" spans="1:8" ht="33.75" outlineLevel="3">
      <c r="A109" s="9" t="s">
        <v>105</v>
      </c>
      <c r="B109" s="10" t="s">
        <v>8</v>
      </c>
      <c r="C109" s="10" t="s">
        <v>104</v>
      </c>
      <c r="D109" s="10" t="s">
        <v>106</v>
      </c>
      <c r="E109" s="10"/>
      <c r="F109" s="11">
        <v>15</v>
      </c>
      <c r="G109" s="17">
        <f>G110</f>
        <v>0</v>
      </c>
      <c r="H109" s="18">
        <f t="shared" si="6"/>
        <v>15</v>
      </c>
    </row>
    <row r="110" spans="1:8" ht="22.5" outlineLevel="4">
      <c r="A110" s="9" t="s">
        <v>107</v>
      </c>
      <c r="B110" s="10" t="s">
        <v>8</v>
      </c>
      <c r="C110" s="10" t="s">
        <v>104</v>
      </c>
      <c r="D110" s="10" t="s">
        <v>108</v>
      </c>
      <c r="E110" s="10"/>
      <c r="F110" s="11">
        <v>15</v>
      </c>
      <c r="G110" s="17">
        <f>G111</f>
        <v>0</v>
      </c>
      <c r="H110" s="18">
        <f t="shared" si="6"/>
        <v>15</v>
      </c>
    </row>
    <row r="111" spans="1:8" outlineLevel="7">
      <c r="A111" s="12" t="s">
        <v>25</v>
      </c>
      <c r="B111" s="13" t="s">
        <v>8</v>
      </c>
      <c r="C111" s="13" t="s">
        <v>104</v>
      </c>
      <c r="D111" s="13" t="s">
        <v>108</v>
      </c>
      <c r="E111" s="13" t="s">
        <v>26</v>
      </c>
      <c r="F111" s="14">
        <v>15</v>
      </c>
      <c r="G111" s="17"/>
      <c r="H111" s="19">
        <f t="shared" si="6"/>
        <v>15</v>
      </c>
    </row>
    <row r="112" spans="1:8" ht="22.5">
      <c r="A112" s="20" t="s">
        <v>87</v>
      </c>
      <c r="B112" s="21" t="s">
        <v>8</v>
      </c>
      <c r="C112" s="21" t="s">
        <v>109</v>
      </c>
      <c r="D112" s="21" t="s">
        <v>89</v>
      </c>
      <c r="E112" s="21"/>
      <c r="F112" s="22">
        <f t="shared" ref="F112:G114" si="10">F113</f>
        <v>23632.2</v>
      </c>
      <c r="G112" s="23">
        <f t="shared" si="10"/>
        <v>759.8</v>
      </c>
      <c r="H112" s="24">
        <f t="shared" si="6"/>
        <v>24392</v>
      </c>
    </row>
    <row r="113" spans="1:8" ht="67.5" outlineLevel="1">
      <c r="A113" s="9" t="s">
        <v>90</v>
      </c>
      <c r="B113" s="10" t="s">
        <v>8</v>
      </c>
      <c r="C113" s="10" t="s">
        <v>109</v>
      </c>
      <c r="D113" s="10" t="s">
        <v>91</v>
      </c>
      <c r="E113" s="10"/>
      <c r="F113" s="11">
        <f t="shared" si="10"/>
        <v>23632.2</v>
      </c>
      <c r="G113" s="17">
        <f t="shared" si="10"/>
        <v>759.8</v>
      </c>
      <c r="H113" s="18">
        <f t="shared" si="6"/>
        <v>24392</v>
      </c>
    </row>
    <row r="114" spans="1:8" ht="22.5" outlineLevel="2">
      <c r="A114" s="9" t="s">
        <v>92</v>
      </c>
      <c r="B114" s="10" t="s">
        <v>8</v>
      </c>
      <c r="C114" s="10" t="s">
        <v>109</v>
      </c>
      <c r="D114" s="10" t="s">
        <v>93</v>
      </c>
      <c r="E114" s="10"/>
      <c r="F114" s="11">
        <f t="shared" si="10"/>
        <v>23632.2</v>
      </c>
      <c r="G114" s="17">
        <f t="shared" si="10"/>
        <v>759.8</v>
      </c>
      <c r="H114" s="18">
        <f t="shared" si="6"/>
        <v>24392</v>
      </c>
    </row>
    <row r="115" spans="1:8" ht="33.75" outlineLevel="3">
      <c r="A115" s="9" t="s">
        <v>110</v>
      </c>
      <c r="B115" s="10" t="s">
        <v>8</v>
      </c>
      <c r="C115" s="10" t="s">
        <v>109</v>
      </c>
      <c r="D115" s="10" t="s">
        <v>111</v>
      </c>
      <c r="E115" s="10"/>
      <c r="F115" s="11">
        <f>F116+F118+F120+F122+F124+F126+F128+F130</f>
        <v>23632.2</v>
      </c>
      <c r="G115" s="17">
        <f>G116+G118+G120+G122+G124+G126+G128+G130</f>
        <v>759.8</v>
      </c>
      <c r="H115" s="18">
        <f t="shared" si="6"/>
        <v>24392</v>
      </c>
    </row>
    <row r="116" spans="1:8" ht="33.75" outlineLevel="4">
      <c r="A116" s="9" t="s">
        <v>112</v>
      </c>
      <c r="B116" s="10" t="s">
        <v>8</v>
      </c>
      <c r="C116" s="10" t="s">
        <v>109</v>
      </c>
      <c r="D116" s="10" t="s">
        <v>113</v>
      </c>
      <c r="E116" s="10"/>
      <c r="F116" s="11">
        <f>F117</f>
        <v>1015.01</v>
      </c>
      <c r="G116" s="17">
        <f>G117</f>
        <v>0</v>
      </c>
      <c r="H116" s="18">
        <f t="shared" si="6"/>
        <v>1015.01</v>
      </c>
    </row>
    <row r="117" spans="1:8" outlineLevel="7">
      <c r="A117" s="12" t="s">
        <v>25</v>
      </c>
      <c r="B117" s="13" t="s">
        <v>8</v>
      </c>
      <c r="C117" s="13" t="s">
        <v>109</v>
      </c>
      <c r="D117" s="13" t="s">
        <v>113</v>
      </c>
      <c r="E117" s="13" t="s">
        <v>26</v>
      </c>
      <c r="F117" s="14">
        <v>1015.01</v>
      </c>
      <c r="G117" s="17">
        <v>0</v>
      </c>
      <c r="H117" s="19">
        <f t="shared" si="6"/>
        <v>1015.01</v>
      </c>
    </row>
    <row r="118" spans="1:8" ht="22.5" outlineLevel="4">
      <c r="A118" s="9" t="s">
        <v>114</v>
      </c>
      <c r="B118" s="10" t="s">
        <v>8</v>
      </c>
      <c r="C118" s="10" t="s">
        <v>109</v>
      </c>
      <c r="D118" s="10" t="s">
        <v>115</v>
      </c>
      <c r="E118" s="10"/>
      <c r="F118" s="11">
        <f>F119</f>
        <v>5250</v>
      </c>
      <c r="G118" s="17">
        <f>G119</f>
        <v>759.8</v>
      </c>
      <c r="H118" s="18">
        <f t="shared" si="6"/>
        <v>6009.8</v>
      </c>
    </row>
    <row r="119" spans="1:8" outlineLevel="7">
      <c r="A119" s="12" t="s">
        <v>25</v>
      </c>
      <c r="B119" s="13" t="s">
        <v>8</v>
      </c>
      <c r="C119" s="13" t="s">
        <v>109</v>
      </c>
      <c r="D119" s="13" t="s">
        <v>115</v>
      </c>
      <c r="E119" s="13" t="s">
        <v>26</v>
      </c>
      <c r="F119" s="14">
        <v>5250</v>
      </c>
      <c r="G119" s="17">
        <v>759.8</v>
      </c>
      <c r="H119" s="19">
        <f t="shared" si="6"/>
        <v>6009.8</v>
      </c>
    </row>
    <row r="120" spans="1:8" ht="33.75" outlineLevel="4">
      <c r="A120" s="9" t="s">
        <v>116</v>
      </c>
      <c r="B120" s="10" t="s">
        <v>8</v>
      </c>
      <c r="C120" s="10" t="s">
        <v>109</v>
      </c>
      <c r="D120" s="10" t="s">
        <v>117</v>
      </c>
      <c r="E120" s="10"/>
      <c r="F120" s="11">
        <f>F121</f>
        <v>482.09</v>
      </c>
      <c r="G120" s="17">
        <f>G121</f>
        <v>0</v>
      </c>
      <c r="H120" s="18">
        <f t="shared" si="6"/>
        <v>482.09</v>
      </c>
    </row>
    <row r="121" spans="1:8" outlineLevel="7">
      <c r="A121" s="12" t="s">
        <v>25</v>
      </c>
      <c r="B121" s="13" t="s">
        <v>8</v>
      </c>
      <c r="C121" s="13" t="s">
        <v>109</v>
      </c>
      <c r="D121" s="13" t="s">
        <v>117</v>
      </c>
      <c r="E121" s="13" t="s">
        <v>26</v>
      </c>
      <c r="F121" s="14">
        <v>482.09</v>
      </c>
      <c r="G121" s="17">
        <v>0</v>
      </c>
      <c r="H121" s="19">
        <f t="shared" si="6"/>
        <v>482.09</v>
      </c>
    </row>
    <row r="122" spans="1:8" ht="33.75" outlineLevel="4">
      <c r="A122" s="9" t="s">
        <v>118</v>
      </c>
      <c r="B122" s="10" t="s">
        <v>8</v>
      </c>
      <c r="C122" s="10" t="s">
        <v>109</v>
      </c>
      <c r="D122" s="10" t="s">
        <v>119</v>
      </c>
      <c r="E122" s="10"/>
      <c r="F122" s="11">
        <f>F123</f>
        <v>12923.65</v>
      </c>
      <c r="G122" s="17">
        <f>G123</f>
        <v>0</v>
      </c>
      <c r="H122" s="18">
        <f t="shared" si="6"/>
        <v>12923.65</v>
      </c>
    </row>
    <row r="123" spans="1:8" outlineLevel="7">
      <c r="A123" s="12" t="s">
        <v>25</v>
      </c>
      <c r="B123" s="13" t="s">
        <v>8</v>
      </c>
      <c r="C123" s="13" t="s">
        <v>109</v>
      </c>
      <c r="D123" s="13" t="s">
        <v>119</v>
      </c>
      <c r="E123" s="13" t="s">
        <v>26</v>
      </c>
      <c r="F123" s="14">
        <v>12923.65</v>
      </c>
      <c r="G123" s="17">
        <v>0</v>
      </c>
      <c r="H123" s="19">
        <f t="shared" si="6"/>
        <v>12923.65</v>
      </c>
    </row>
    <row r="124" spans="1:8" ht="22.5" outlineLevel="4">
      <c r="A124" s="9" t="s">
        <v>120</v>
      </c>
      <c r="B124" s="10" t="s">
        <v>8</v>
      </c>
      <c r="C124" s="10" t="s">
        <v>109</v>
      </c>
      <c r="D124" s="10" t="s">
        <v>121</v>
      </c>
      <c r="E124" s="10"/>
      <c r="F124" s="11">
        <f>F125</f>
        <v>218.7</v>
      </c>
      <c r="G124" s="17">
        <f>G125</f>
        <v>0</v>
      </c>
      <c r="H124" s="18">
        <f t="shared" si="6"/>
        <v>218.7</v>
      </c>
    </row>
    <row r="125" spans="1:8" outlineLevel="7">
      <c r="A125" s="12" t="s">
        <v>25</v>
      </c>
      <c r="B125" s="13" t="s">
        <v>8</v>
      </c>
      <c r="C125" s="13" t="s">
        <v>109</v>
      </c>
      <c r="D125" s="13" t="s">
        <v>121</v>
      </c>
      <c r="E125" s="13" t="s">
        <v>26</v>
      </c>
      <c r="F125" s="14">
        <v>218.7</v>
      </c>
      <c r="G125" s="17">
        <v>0</v>
      </c>
      <c r="H125" s="19">
        <f t="shared" si="6"/>
        <v>218.7</v>
      </c>
    </row>
    <row r="126" spans="1:8" ht="22.5" outlineLevel="4">
      <c r="A126" s="9" t="s">
        <v>122</v>
      </c>
      <c r="B126" s="10" t="s">
        <v>8</v>
      </c>
      <c r="C126" s="10" t="s">
        <v>109</v>
      </c>
      <c r="D126" s="10" t="s">
        <v>123</v>
      </c>
      <c r="E126" s="10"/>
      <c r="F126" s="11">
        <f>F127</f>
        <v>20</v>
      </c>
      <c r="G126" s="17">
        <f>G127</f>
        <v>0</v>
      </c>
      <c r="H126" s="18">
        <f t="shared" si="6"/>
        <v>20</v>
      </c>
    </row>
    <row r="127" spans="1:8" outlineLevel="7">
      <c r="A127" s="12" t="s">
        <v>25</v>
      </c>
      <c r="B127" s="13" t="s">
        <v>8</v>
      </c>
      <c r="C127" s="13" t="s">
        <v>109</v>
      </c>
      <c r="D127" s="13" t="s">
        <v>123</v>
      </c>
      <c r="E127" s="13" t="s">
        <v>26</v>
      </c>
      <c r="F127" s="14">
        <v>20</v>
      </c>
      <c r="G127" s="17">
        <v>0</v>
      </c>
      <c r="H127" s="19">
        <f t="shared" si="6"/>
        <v>20</v>
      </c>
    </row>
    <row r="128" spans="1:8" ht="135" outlineLevel="4">
      <c r="A128" s="15" t="s">
        <v>124</v>
      </c>
      <c r="B128" s="10" t="s">
        <v>8</v>
      </c>
      <c r="C128" s="10" t="s">
        <v>109</v>
      </c>
      <c r="D128" s="10" t="s">
        <v>125</v>
      </c>
      <c r="E128" s="10"/>
      <c r="F128" s="11">
        <v>2370.4499999999998</v>
      </c>
      <c r="G128" s="17">
        <f>G129</f>
        <v>0</v>
      </c>
      <c r="H128" s="18">
        <f t="shared" si="6"/>
        <v>2370.4499999999998</v>
      </c>
    </row>
    <row r="129" spans="1:8" outlineLevel="7">
      <c r="A129" s="12" t="s">
        <v>25</v>
      </c>
      <c r="B129" s="13" t="s">
        <v>8</v>
      </c>
      <c r="C129" s="13" t="s">
        <v>109</v>
      </c>
      <c r="D129" s="13" t="s">
        <v>125</v>
      </c>
      <c r="E129" s="13" t="s">
        <v>26</v>
      </c>
      <c r="F129" s="14">
        <v>2370.4499999999998</v>
      </c>
      <c r="G129" s="17"/>
      <c r="H129" s="19">
        <f t="shared" si="6"/>
        <v>2370.4499999999998</v>
      </c>
    </row>
    <row r="130" spans="1:8" ht="168.75" outlineLevel="4">
      <c r="A130" s="15" t="s">
        <v>126</v>
      </c>
      <c r="B130" s="10" t="s">
        <v>8</v>
      </c>
      <c r="C130" s="10" t="s">
        <v>109</v>
      </c>
      <c r="D130" s="10" t="s">
        <v>127</v>
      </c>
      <c r="E130" s="10"/>
      <c r="F130" s="11">
        <v>1352.3</v>
      </c>
      <c r="G130" s="17">
        <f>G131</f>
        <v>0</v>
      </c>
      <c r="H130" s="18">
        <f t="shared" si="6"/>
        <v>1352.3</v>
      </c>
    </row>
    <row r="131" spans="1:8" outlineLevel="7">
      <c r="A131" s="12" t="s">
        <v>25</v>
      </c>
      <c r="B131" s="13" t="s">
        <v>8</v>
      </c>
      <c r="C131" s="13" t="s">
        <v>109</v>
      </c>
      <c r="D131" s="13" t="s">
        <v>127</v>
      </c>
      <c r="E131" s="13" t="s">
        <v>26</v>
      </c>
      <c r="F131" s="14">
        <v>1352.3</v>
      </c>
      <c r="G131" s="17"/>
      <c r="H131" s="19">
        <f t="shared" si="6"/>
        <v>1352.3</v>
      </c>
    </row>
    <row r="132" spans="1:8" ht="45" outlineLevel="3">
      <c r="A132" s="27" t="s">
        <v>128</v>
      </c>
      <c r="B132" s="28" t="s">
        <v>8</v>
      </c>
      <c r="C132" s="28" t="s">
        <v>109</v>
      </c>
      <c r="D132" s="28" t="s">
        <v>129</v>
      </c>
      <c r="E132" s="28"/>
      <c r="F132" s="29">
        <v>20</v>
      </c>
      <c r="G132" s="30">
        <f>G133</f>
        <v>0</v>
      </c>
      <c r="H132" s="31">
        <f t="shared" si="6"/>
        <v>20</v>
      </c>
    </row>
    <row r="133" spans="1:8" ht="45" outlineLevel="4">
      <c r="A133" s="9" t="s">
        <v>130</v>
      </c>
      <c r="B133" s="10" t="s">
        <v>8</v>
      </c>
      <c r="C133" s="10" t="s">
        <v>109</v>
      </c>
      <c r="D133" s="10" t="s">
        <v>131</v>
      </c>
      <c r="E133" s="10"/>
      <c r="F133" s="11">
        <v>20</v>
      </c>
      <c r="G133" s="17">
        <f>G134</f>
        <v>0</v>
      </c>
      <c r="H133" s="18">
        <f t="shared" si="6"/>
        <v>20</v>
      </c>
    </row>
    <row r="134" spans="1:8" outlineLevel="7">
      <c r="A134" s="12" t="s">
        <v>25</v>
      </c>
      <c r="B134" s="13" t="s">
        <v>8</v>
      </c>
      <c r="C134" s="13" t="s">
        <v>109</v>
      </c>
      <c r="D134" s="13" t="s">
        <v>131</v>
      </c>
      <c r="E134" s="13" t="s">
        <v>26</v>
      </c>
      <c r="F134" s="14">
        <v>20</v>
      </c>
      <c r="G134" s="17"/>
      <c r="H134" s="19">
        <f t="shared" si="6"/>
        <v>20</v>
      </c>
    </row>
    <row r="135" spans="1:8" ht="22.5">
      <c r="A135" s="20" t="s">
        <v>87</v>
      </c>
      <c r="B135" s="21" t="s">
        <v>8</v>
      </c>
      <c r="C135" s="21" t="s">
        <v>132</v>
      </c>
      <c r="D135" s="21" t="s">
        <v>89</v>
      </c>
      <c r="E135" s="21"/>
      <c r="F135" s="22">
        <f t="shared" ref="F135:G137" si="11">F136</f>
        <v>997.17</v>
      </c>
      <c r="G135" s="23">
        <f t="shared" si="11"/>
        <v>-213.07</v>
      </c>
      <c r="H135" s="24">
        <f t="shared" si="6"/>
        <v>784.09999999999991</v>
      </c>
    </row>
    <row r="136" spans="1:8" ht="67.5" outlineLevel="1">
      <c r="A136" s="9" t="s">
        <v>90</v>
      </c>
      <c r="B136" s="10" t="s">
        <v>8</v>
      </c>
      <c r="C136" s="10" t="s">
        <v>132</v>
      </c>
      <c r="D136" s="10" t="s">
        <v>91</v>
      </c>
      <c r="E136" s="10"/>
      <c r="F136" s="11">
        <f t="shared" si="11"/>
        <v>997.17</v>
      </c>
      <c r="G136" s="17">
        <f t="shared" si="11"/>
        <v>-213.07</v>
      </c>
      <c r="H136" s="18">
        <f t="shared" si="6"/>
        <v>784.09999999999991</v>
      </c>
    </row>
    <row r="137" spans="1:8" ht="22.5" outlineLevel="2">
      <c r="A137" s="9" t="s">
        <v>92</v>
      </c>
      <c r="B137" s="10" t="s">
        <v>8</v>
      </c>
      <c r="C137" s="10" t="s">
        <v>132</v>
      </c>
      <c r="D137" s="10" t="s">
        <v>93</v>
      </c>
      <c r="E137" s="10"/>
      <c r="F137" s="11">
        <f t="shared" si="11"/>
        <v>997.17</v>
      </c>
      <c r="G137" s="17">
        <f t="shared" si="11"/>
        <v>-213.07</v>
      </c>
      <c r="H137" s="18">
        <f t="shared" si="6"/>
        <v>784.09999999999991</v>
      </c>
    </row>
    <row r="138" spans="1:8" ht="33.75" outlineLevel="3">
      <c r="A138" s="9" t="s">
        <v>105</v>
      </c>
      <c r="B138" s="10" t="s">
        <v>8</v>
      </c>
      <c r="C138" s="10" t="s">
        <v>132</v>
      </c>
      <c r="D138" s="10" t="s">
        <v>106</v>
      </c>
      <c r="E138" s="10"/>
      <c r="F138" s="11">
        <f>F139+F141+F143</f>
        <v>997.17</v>
      </c>
      <c r="G138" s="17">
        <f>G139+G141+G143</f>
        <v>-213.07</v>
      </c>
      <c r="H138" s="18">
        <f t="shared" si="6"/>
        <v>784.09999999999991</v>
      </c>
    </row>
    <row r="139" spans="1:8" ht="33.75" outlineLevel="4">
      <c r="A139" s="9" t="s">
        <v>133</v>
      </c>
      <c r="B139" s="10" t="s">
        <v>8</v>
      </c>
      <c r="C139" s="10" t="s">
        <v>132</v>
      </c>
      <c r="D139" s="10" t="s">
        <v>134</v>
      </c>
      <c r="E139" s="10"/>
      <c r="F139" s="11">
        <f>F140</f>
        <v>182.17</v>
      </c>
      <c r="G139" s="17">
        <f>G140</f>
        <v>-26.17</v>
      </c>
      <c r="H139" s="18">
        <f t="shared" si="6"/>
        <v>156</v>
      </c>
    </row>
    <row r="140" spans="1:8" outlineLevel="7">
      <c r="A140" s="12" t="s">
        <v>25</v>
      </c>
      <c r="B140" s="13" t="s">
        <v>8</v>
      </c>
      <c r="C140" s="13" t="s">
        <v>132</v>
      </c>
      <c r="D140" s="13" t="s">
        <v>134</v>
      </c>
      <c r="E140" s="13" t="s">
        <v>26</v>
      </c>
      <c r="F140" s="14">
        <v>182.17</v>
      </c>
      <c r="G140" s="17">
        <v>-26.17</v>
      </c>
      <c r="H140" s="19">
        <f t="shared" si="6"/>
        <v>156</v>
      </c>
    </row>
    <row r="141" spans="1:8" ht="22.5" outlineLevel="4">
      <c r="A141" s="9" t="s">
        <v>135</v>
      </c>
      <c r="B141" s="10" t="s">
        <v>8</v>
      </c>
      <c r="C141" s="10" t="s">
        <v>132</v>
      </c>
      <c r="D141" s="10" t="s">
        <v>136</v>
      </c>
      <c r="E141" s="10"/>
      <c r="F141" s="11">
        <f>F142</f>
        <v>800</v>
      </c>
      <c r="G141" s="17">
        <f>G142</f>
        <v>-186.9</v>
      </c>
      <c r="H141" s="18">
        <f t="shared" si="6"/>
        <v>613.1</v>
      </c>
    </row>
    <row r="142" spans="1:8" outlineLevel="7">
      <c r="A142" s="12" t="s">
        <v>25</v>
      </c>
      <c r="B142" s="13" t="s">
        <v>8</v>
      </c>
      <c r="C142" s="13" t="s">
        <v>132</v>
      </c>
      <c r="D142" s="13" t="s">
        <v>136</v>
      </c>
      <c r="E142" s="13" t="s">
        <v>26</v>
      </c>
      <c r="F142" s="14">
        <v>800</v>
      </c>
      <c r="G142" s="17">
        <v>-186.9</v>
      </c>
      <c r="H142" s="19">
        <f t="shared" si="6"/>
        <v>613.1</v>
      </c>
    </row>
    <row r="143" spans="1:8" ht="22.5" outlineLevel="4">
      <c r="A143" s="9" t="s">
        <v>137</v>
      </c>
      <c r="B143" s="10" t="s">
        <v>8</v>
      </c>
      <c r="C143" s="10" t="s">
        <v>132</v>
      </c>
      <c r="D143" s="10" t="s">
        <v>138</v>
      </c>
      <c r="E143" s="10"/>
      <c r="F143" s="11">
        <v>15</v>
      </c>
      <c r="G143" s="17">
        <f>G144</f>
        <v>0</v>
      </c>
      <c r="H143" s="18">
        <f t="shared" si="6"/>
        <v>15</v>
      </c>
    </row>
    <row r="144" spans="1:8" outlineLevel="7">
      <c r="A144" s="12" t="s">
        <v>25</v>
      </c>
      <c r="B144" s="13" t="s">
        <v>8</v>
      </c>
      <c r="C144" s="13" t="s">
        <v>132</v>
      </c>
      <c r="D144" s="13" t="s">
        <v>138</v>
      </c>
      <c r="E144" s="13" t="s">
        <v>26</v>
      </c>
      <c r="F144" s="14">
        <v>15</v>
      </c>
      <c r="G144" s="17"/>
      <c r="H144" s="19">
        <f t="shared" si="6"/>
        <v>15</v>
      </c>
    </row>
    <row r="145" spans="1:8" ht="22.5">
      <c r="A145" s="20" t="s">
        <v>7</v>
      </c>
      <c r="B145" s="21" t="s">
        <v>8</v>
      </c>
      <c r="C145" s="21" t="s">
        <v>139</v>
      </c>
      <c r="D145" s="21" t="s">
        <v>10</v>
      </c>
      <c r="E145" s="21"/>
      <c r="F145" s="22">
        <v>289.14</v>
      </c>
      <c r="G145" s="23">
        <f>G146</f>
        <v>0</v>
      </c>
      <c r="H145" s="24">
        <f t="shared" si="6"/>
        <v>289.14</v>
      </c>
    </row>
    <row r="146" spans="1:8" outlineLevel="1">
      <c r="A146" s="9" t="s">
        <v>54</v>
      </c>
      <c r="B146" s="10" t="s">
        <v>8</v>
      </c>
      <c r="C146" s="10" t="s">
        <v>139</v>
      </c>
      <c r="D146" s="10" t="s">
        <v>55</v>
      </c>
      <c r="E146" s="10"/>
      <c r="F146" s="11">
        <v>289.14</v>
      </c>
      <c r="G146" s="17">
        <f>G147</f>
        <v>0</v>
      </c>
      <c r="H146" s="18">
        <f t="shared" si="6"/>
        <v>289.14</v>
      </c>
    </row>
    <row r="147" spans="1:8" outlineLevel="2">
      <c r="A147" s="9" t="s">
        <v>56</v>
      </c>
      <c r="B147" s="10" t="s">
        <v>8</v>
      </c>
      <c r="C147" s="10" t="s">
        <v>139</v>
      </c>
      <c r="D147" s="10" t="s">
        <v>57</v>
      </c>
      <c r="E147" s="10"/>
      <c r="F147" s="11">
        <v>289.14</v>
      </c>
      <c r="G147" s="17">
        <f>G148</f>
        <v>0</v>
      </c>
      <c r="H147" s="18">
        <f t="shared" ref="H147:H213" si="12">F147+G147</f>
        <v>289.14</v>
      </c>
    </row>
    <row r="148" spans="1:8" ht="22.5" outlineLevel="3">
      <c r="A148" s="9" t="s">
        <v>58</v>
      </c>
      <c r="B148" s="10" t="s">
        <v>8</v>
      </c>
      <c r="C148" s="10" t="s">
        <v>139</v>
      </c>
      <c r="D148" s="10" t="s">
        <v>59</v>
      </c>
      <c r="E148" s="10"/>
      <c r="F148" s="11">
        <v>289.14</v>
      </c>
      <c r="G148" s="17">
        <f>G149+G151</f>
        <v>0</v>
      </c>
      <c r="H148" s="18">
        <f t="shared" si="12"/>
        <v>289.14</v>
      </c>
    </row>
    <row r="149" spans="1:8" ht="33.75" outlineLevel="4">
      <c r="A149" s="9" t="s">
        <v>140</v>
      </c>
      <c r="B149" s="10" t="s">
        <v>8</v>
      </c>
      <c r="C149" s="10" t="s">
        <v>139</v>
      </c>
      <c r="D149" s="10" t="s">
        <v>141</v>
      </c>
      <c r="E149" s="10"/>
      <c r="F149" s="11">
        <v>154.04</v>
      </c>
      <c r="G149" s="17">
        <f>G150</f>
        <v>0</v>
      </c>
      <c r="H149" s="18">
        <f t="shared" si="12"/>
        <v>154.04</v>
      </c>
    </row>
    <row r="150" spans="1:8" outlineLevel="7">
      <c r="A150" s="12" t="s">
        <v>62</v>
      </c>
      <c r="B150" s="13" t="s">
        <v>8</v>
      </c>
      <c r="C150" s="13" t="s">
        <v>139</v>
      </c>
      <c r="D150" s="13" t="s">
        <v>141</v>
      </c>
      <c r="E150" s="13" t="s">
        <v>63</v>
      </c>
      <c r="F150" s="14">
        <v>154.04</v>
      </c>
      <c r="G150" s="17"/>
      <c r="H150" s="19">
        <f t="shared" si="12"/>
        <v>154.04</v>
      </c>
    </row>
    <row r="151" spans="1:8" ht="45" outlineLevel="4">
      <c r="A151" s="9" t="s">
        <v>142</v>
      </c>
      <c r="B151" s="10" t="s">
        <v>8</v>
      </c>
      <c r="C151" s="10" t="s">
        <v>139</v>
      </c>
      <c r="D151" s="10" t="s">
        <v>143</v>
      </c>
      <c r="E151" s="10"/>
      <c r="F151" s="11">
        <v>135.1</v>
      </c>
      <c r="G151" s="17">
        <f>G152</f>
        <v>0</v>
      </c>
      <c r="H151" s="18">
        <f t="shared" si="12"/>
        <v>135.1</v>
      </c>
    </row>
    <row r="152" spans="1:8" outlineLevel="7">
      <c r="A152" s="12" t="s">
        <v>62</v>
      </c>
      <c r="B152" s="13" t="s">
        <v>8</v>
      </c>
      <c r="C152" s="13" t="s">
        <v>139</v>
      </c>
      <c r="D152" s="13" t="s">
        <v>143</v>
      </c>
      <c r="E152" s="13" t="s">
        <v>63</v>
      </c>
      <c r="F152" s="14">
        <v>135.1</v>
      </c>
      <c r="G152" s="17"/>
      <c r="H152" s="19">
        <f t="shared" si="12"/>
        <v>135.1</v>
      </c>
    </row>
    <row r="153" spans="1:8" ht="22.5">
      <c r="A153" s="20" t="s">
        <v>87</v>
      </c>
      <c r="B153" s="21" t="s">
        <v>8</v>
      </c>
      <c r="C153" s="21" t="s">
        <v>139</v>
      </c>
      <c r="D153" s="21" t="s">
        <v>89</v>
      </c>
      <c r="E153" s="21"/>
      <c r="F153" s="22">
        <f t="shared" ref="F153:G155" si="13">F154</f>
        <v>1189</v>
      </c>
      <c r="G153" s="23">
        <f t="shared" si="13"/>
        <v>-145.44</v>
      </c>
      <c r="H153" s="24">
        <f t="shared" si="12"/>
        <v>1043.56</v>
      </c>
    </row>
    <row r="154" spans="1:8" ht="67.5" outlineLevel="1">
      <c r="A154" s="9" t="s">
        <v>90</v>
      </c>
      <c r="B154" s="10" t="s">
        <v>8</v>
      </c>
      <c r="C154" s="10" t="s">
        <v>139</v>
      </c>
      <c r="D154" s="10" t="s">
        <v>91</v>
      </c>
      <c r="E154" s="10"/>
      <c r="F154" s="11">
        <f t="shared" si="13"/>
        <v>1189</v>
      </c>
      <c r="G154" s="17">
        <f t="shared" si="13"/>
        <v>-145.44</v>
      </c>
      <c r="H154" s="18">
        <f t="shared" si="12"/>
        <v>1043.56</v>
      </c>
    </row>
    <row r="155" spans="1:8" ht="22.5" outlineLevel="2">
      <c r="A155" s="9" t="s">
        <v>92</v>
      </c>
      <c r="B155" s="10" t="s">
        <v>8</v>
      </c>
      <c r="C155" s="10" t="s">
        <v>139</v>
      </c>
      <c r="D155" s="10" t="s">
        <v>93</v>
      </c>
      <c r="E155" s="10"/>
      <c r="F155" s="11">
        <f t="shared" si="13"/>
        <v>1189</v>
      </c>
      <c r="G155" s="17">
        <f t="shared" si="13"/>
        <v>-145.44</v>
      </c>
      <c r="H155" s="18">
        <f t="shared" si="12"/>
        <v>1043.56</v>
      </c>
    </row>
    <row r="156" spans="1:8" ht="33.75" outlineLevel="3">
      <c r="A156" s="9" t="s">
        <v>144</v>
      </c>
      <c r="B156" s="10" t="s">
        <v>8</v>
      </c>
      <c r="C156" s="10" t="s">
        <v>139</v>
      </c>
      <c r="D156" s="10" t="s">
        <v>145</v>
      </c>
      <c r="E156" s="10"/>
      <c r="F156" s="11">
        <f>F157+F159+F161</f>
        <v>1189</v>
      </c>
      <c r="G156" s="17">
        <f>G157+G159+G161</f>
        <v>-145.44</v>
      </c>
      <c r="H156" s="18">
        <f t="shared" si="12"/>
        <v>1043.56</v>
      </c>
    </row>
    <row r="157" spans="1:8" ht="45" outlineLevel="4">
      <c r="A157" s="9" t="s">
        <v>146</v>
      </c>
      <c r="B157" s="10" t="s">
        <v>8</v>
      </c>
      <c r="C157" s="10" t="s">
        <v>139</v>
      </c>
      <c r="D157" s="10" t="s">
        <v>147</v>
      </c>
      <c r="E157" s="10"/>
      <c r="F157" s="11">
        <f>F158</f>
        <v>179.94</v>
      </c>
      <c r="G157" s="17">
        <f>G158</f>
        <v>-17.64</v>
      </c>
      <c r="H157" s="18">
        <f t="shared" si="12"/>
        <v>162.30000000000001</v>
      </c>
    </row>
    <row r="158" spans="1:8" outlineLevel="7">
      <c r="A158" s="12" t="s">
        <v>25</v>
      </c>
      <c r="B158" s="13" t="s">
        <v>8</v>
      </c>
      <c r="C158" s="13" t="s">
        <v>139</v>
      </c>
      <c r="D158" s="13" t="s">
        <v>147</v>
      </c>
      <c r="E158" s="13" t="s">
        <v>26</v>
      </c>
      <c r="F158" s="14">
        <v>179.94</v>
      </c>
      <c r="G158" s="17">
        <v>-17.64</v>
      </c>
      <c r="H158" s="19">
        <f t="shared" si="12"/>
        <v>162.30000000000001</v>
      </c>
    </row>
    <row r="159" spans="1:8" ht="22.5" outlineLevel="4">
      <c r="A159" s="9" t="s">
        <v>148</v>
      </c>
      <c r="B159" s="10" t="s">
        <v>8</v>
      </c>
      <c r="C159" s="10" t="s">
        <v>139</v>
      </c>
      <c r="D159" s="10" t="s">
        <v>149</v>
      </c>
      <c r="E159" s="10"/>
      <c r="F159" s="11">
        <f>F160</f>
        <v>9.06</v>
      </c>
      <c r="G159" s="17">
        <f>G160</f>
        <v>0</v>
      </c>
      <c r="H159" s="18">
        <f t="shared" si="12"/>
        <v>9.06</v>
      </c>
    </row>
    <row r="160" spans="1:8" outlineLevel="7">
      <c r="A160" s="12" t="s">
        <v>25</v>
      </c>
      <c r="B160" s="13" t="s">
        <v>8</v>
      </c>
      <c r="C160" s="13" t="s">
        <v>139</v>
      </c>
      <c r="D160" s="13" t="s">
        <v>149</v>
      </c>
      <c r="E160" s="13" t="s">
        <v>26</v>
      </c>
      <c r="F160" s="14">
        <v>9.06</v>
      </c>
      <c r="G160" s="17">
        <v>0</v>
      </c>
      <c r="H160" s="19">
        <f t="shared" si="12"/>
        <v>9.06</v>
      </c>
    </row>
    <row r="161" spans="1:8" ht="56.25" outlineLevel="4">
      <c r="A161" s="9" t="s">
        <v>150</v>
      </c>
      <c r="B161" s="10" t="s">
        <v>8</v>
      </c>
      <c r="C161" s="10" t="s">
        <v>139</v>
      </c>
      <c r="D161" s="10" t="s">
        <v>151</v>
      </c>
      <c r="E161" s="10"/>
      <c r="F161" s="11">
        <v>1000</v>
      </c>
      <c r="G161" s="17">
        <f>G162</f>
        <v>-127.8</v>
      </c>
      <c r="H161" s="18">
        <f t="shared" si="12"/>
        <v>872.2</v>
      </c>
    </row>
    <row r="162" spans="1:8" outlineLevel="7">
      <c r="A162" s="12" t="s">
        <v>25</v>
      </c>
      <c r="B162" s="13" t="s">
        <v>8</v>
      </c>
      <c r="C162" s="13" t="s">
        <v>139</v>
      </c>
      <c r="D162" s="13" t="s">
        <v>151</v>
      </c>
      <c r="E162" s="13" t="s">
        <v>26</v>
      </c>
      <c r="F162" s="14">
        <v>1000</v>
      </c>
      <c r="G162" s="17">
        <v>-127.8</v>
      </c>
      <c r="H162" s="19">
        <f t="shared" si="12"/>
        <v>872.2</v>
      </c>
    </row>
    <row r="163" spans="1:8" ht="22.5">
      <c r="A163" s="20" t="s">
        <v>7</v>
      </c>
      <c r="B163" s="21" t="s">
        <v>8</v>
      </c>
      <c r="C163" s="21" t="s">
        <v>152</v>
      </c>
      <c r="D163" s="21" t="s">
        <v>10</v>
      </c>
      <c r="E163" s="21"/>
      <c r="F163" s="22">
        <v>121.23</v>
      </c>
      <c r="G163" s="23">
        <f>G164</f>
        <v>0</v>
      </c>
      <c r="H163" s="24">
        <f t="shared" si="12"/>
        <v>121.23</v>
      </c>
    </row>
    <row r="164" spans="1:8" outlineLevel="1">
      <c r="A164" s="9" t="s">
        <v>54</v>
      </c>
      <c r="B164" s="10" t="s">
        <v>8</v>
      </c>
      <c r="C164" s="10" t="s">
        <v>152</v>
      </c>
      <c r="D164" s="10" t="s">
        <v>55</v>
      </c>
      <c r="E164" s="10"/>
      <c r="F164" s="11">
        <v>121.23</v>
      </c>
      <c r="G164" s="17">
        <f>G165</f>
        <v>0</v>
      </c>
      <c r="H164" s="18">
        <f t="shared" si="12"/>
        <v>121.23</v>
      </c>
    </row>
    <row r="165" spans="1:8" outlineLevel="2">
      <c r="A165" s="9" t="s">
        <v>56</v>
      </c>
      <c r="B165" s="10" t="s">
        <v>8</v>
      </c>
      <c r="C165" s="10" t="s">
        <v>152</v>
      </c>
      <c r="D165" s="10" t="s">
        <v>57</v>
      </c>
      <c r="E165" s="10"/>
      <c r="F165" s="11">
        <v>121.23</v>
      </c>
      <c r="G165" s="17">
        <f>G166</f>
        <v>0</v>
      </c>
      <c r="H165" s="18">
        <f t="shared" si="12"/>
        <v>121.23</v>
      </c>
    </row>
    <row r="166" spans="1:8" ht="22.5" outlineLevel="3">
      <c r="A166" s="9" t="s">
        <v>58</v>
      </c>
      <c r="B166" s="10" t="s">
        <v>8</v>
      </c>
      <c r="C166" s="10" t="s">
        <v>152</v>
      </c>
      <c r="D166" s="10" t="s">
        <v>59</v>
      </c>
      <c r="E166" s="10"/>
      <c r="F166" s="11">
        <v>121.23</v>
      </c>
      <c r="G166" s="17">
        <f>G167</f>
        <v>0</v>
      </c>
      <c r="H166" s="18">
        <f t="shared" si="12"/>
        <v>121.23</v>
      </c>
    </row>
    <row r="167" spans="1:8" ht="67.5" outlineLevel="4">
      <c r="A167" s="9" t="s">
        <v>153</v>
      </c>
      <c r="B167" s="10" t="s">
        <v>8</v>
      </c>
      <c r="C167" s="10" t="s">
        <v>152</v>
      </c>
      <c r="D167" s="10" t="s">
        <v>154</v>
      </c>
      <c r="E167" s="10"/>
      <c r="F167" s="11">
        <v>121.23</v>
      </c>
      <c r="G167" s="17">
        <f>G168</f>
        <v>0</v>
      </c>
      <c r="H167" s="18">
        <f t="shared" si="12"/>
        <v>121.23</v>
      </c>
    </row>
    <row r="168" spans="1:8" outlineLevel="7">
      <c r="A168" s="12" t="s">
        <v>62</v>
      </c>
      <c r="B168" s="13" t="s">
        <v>8</v>
      </c>
      <c r="C168" s="13" t="s">
        <v>152</v>
      </c>
      <c r="D168" s="13" t="s">
        <v>154</v>
      </c>
      <c r="E168" s="13" t="s">
        <v>63</v>
      </c>
      <c r="F168" s="14">
        <v>121.23</v>
      </c>
      <c r="G168" s="17"/>
      <c r="H168" s="19">
        <f t="shared" si="12"/>
        <v>121.23</v>
      </c>
    </row>
    <row r="169" spans="1:8" ht="22.5">
      <c r="A169" s="20" t="s">
        <v>87</v>
      </c>
      <c r="B169" s="21" t="s">
        <v>8</v>
      </c>
      <c r="C169" s="21" t="s">
        <v>152</v>
      </c>
      <c r="D169" s="21" t="s">
        <v>89</v>
      </c>
      <c r="E169" s="21"/>
      <c r="F169" s="22">
        <f t="shared" ref="F169:G172" si="14">F170</f>
        <v>1689.95</v>
      </c>
      <c r="G169" s="23">
        <f t="shared" si="14"/>
        <v>0</v>
      </c>
      <c r="H169" s="24">
        <f t="shared" si="12"/>
        <v>1689.95</v>
      </c>
    </row>
    <row r="170" spans="1:8" ht="67.5" outlineLevel="1">
      <c r="A170" s="9" t="s">
        <v>90</v>
      </c>
      <c r="B170" s="10" t="s">
        <v>8</v>
      </c>
      <c r="C170" s="10" t="s">
        <v>152</v>
      </c>
      <c r="D170" s="10" t="s">
        <v>91</v>
      </c>
      <c r="E170" s="10"/>
      <c r="F170" s="11">
        <f t="shared" si="14"/>
        <v>1689.95</v>
      </c>
      <c r="G170" s="17">
        <f t="shared" si="14"/>
        <v>0</v>
      </c>
      <c r="H170" s="18">
        <f t="shared" si="12"/>
        <v>1689.95</v>
      </c>
    </row>
    <row r="171" spans="1:8" ht="22.5" outlineLevel="2">
      <c r="A171" s="9" t="s">
        <v>92</v>
      </c>
      <c r="B171" s="10" t="s">
        <v>8</v>
      </c>
      <c r="C171" s="10" t="s">
        <v>152</v>
      </c>
      <c r="D171" s="10" t="s">
        <v>93</v>
      </c>
      <c r="E171" s="10"/>
      <c r="F171" s="11">
        <f t="shared" si="14"/>
        <v>1689.95</v>
      </c>
      <c r="G171" s="17">
        <f t="shared" si="14"/>
        <v>0</v>
      </c>
      <c r="H171" s="18">
        <f t="shared" si="12"/>
        <v>1689.95</v>
      </c>
    </row>
    <row r="172" spans="1:8" ht="33.75" outlineLevel="3">
      <c r="A172" s="9" t="s">
        <v>144</v>
      </c>
      <c r="B172" s="10" t="s">
        <v>8</v>
      </c>
      <c r="C172" s="10" t="s">
        <v>152</v>
      </c>
      <c r="D172" s="10" t="s">
        <v>145</v>
      </c>
      <c r="E172" s="10"/>
      <c r="F172" s="11">
        <f t="shared" si="14"/>
        <v>1689.95</v>
      </c>
      <c r="G172" s="17">
        <f t="shared" si="14"/>
        <v>0</v>
      </c>
      <c r="H172" s="18">
        <f t="shared" si="12"/>
        <v>1689.95</v>
      </c>
    </row>
    <row r="173" spans="1:8" ht="22.5" outlineLevel="4">
      <c r="A173" s="9" t="s">
        <v>155</v>
      </c>
      <c r="B173" s="10" t="s">
        <v>8</v>
      </c>
      <c r="C173" s="10" t="s">
        <v>152</v>
      </c>
      <c r="D173" s="10" t="s">
        <v>156</v>
      </c>
      <c r="E173" s="10"/>
      <c r="F173" s="11">
        <f>F174+F175</f>
        <v>1689.95</v>
      </c>
      <c r="G173" s="17">
        <f>SUM(G174:G175)</f>
        <v>0</v>
      </c>
      <c r="H173" s="18">
        <f t="shared" si="12"/>
        <v>1689.95</v>
      </c>
    </row>
    <row r="174" spans="1:8" outlineLevel="7">
      <c r="A174" s="12" t="s">
        <v>25</v>
      </c>
      <c r="B174" s="13" t="s">
        <v>8</v>
      </c>
      <c r="C174" s="13" t="s">
        <v>152</v>
      </c>
      <c r="D174" s="13" t="s">
        <v>156</v>
      </c>
      <c r="E174" s="13" t="s">
        <v>26</v>
      </c>
      <c r="F174" s="14">
        <v>1644.95</v>
      </c>
      <c r="G174" s="17">
        <v>0</v>
      </c>
      <c r="H174" s="19">
        <f t="shared" si="12"/>
        <v>1644.95</v>
      </c>
    </row>
    <row r="175" spans="1:8" outlineLevel="7">
      <c r="A175" s="12" t="s">
        <v>27</v>
      </c>
      <c r="B175" s="13" t="s">
        <v>8</v>
      </c>
      <c r="C175" s="13" t="s">
        <v>152</v>
      </c>
      <c r="D175" s="13" t="s">
        <v>156</v>
      </c>
      <c r="E175" s="13" t="s">
        <v>28</v>
      </c>
      <c r="F175" s="14">
        <v>45</v>
      </c>
      <c r="G175" s="17"/>
      <c r="H175" s="19">
        <f t="shared" si="12"/>
        <v>45</v>
      </c>
    </row>
    <row r="176" spans="1:8" ht="22.5">
      <c r="A176" s="20" t="s">
        <v>87</v>
      </c>
      <c r="B176" s="21" t="s">
        <v>8</v>
      </c>
      <c r="C176" s="21" t="s">
        <v>157</v>
      </c>
      <c r="D176" s="21" t="s">
        <v>89</v>
      </c>
      <c r="E176" s="21"/>
      <c r="F176" s="22">
        <f>F177</f>
        <v>74861.95</v>
      </c>
      <c r="G176" s="23">
        <f>G177</f>
        <v>2204.8599999999997</v>
      </c>
      <c r="H176" s="24">
        <f t="shared" si="12"/>
        <v>77066.81</v>
      </c>
    </row>
    <row r="177" spans="1:8" ht="67.5" outlineLevel="1">
      <c r="A177" s="9" t="s">
        <v>90</v>
      </c>
      <c r="B177" s="10" t="s">
        <v>8</v>
      </c>
      <c r="C177" s="10" t="s">
        <v>157</v>
      </c>
      <c r="D177" s="10" t="s">
        <v>91</v>
      </c>
      <c r="E177" s="10"/>
      <c r="F177" s="11">
        <f>F178+F185+F206+F182</f>
        <v>74861.95</v>
      </c>
      <c r="G177" s="17">
        <f>G178+G185+G206+G182</f>
        <v>2204.8599999999997</v>
      </c>
      <c r="H177" s="18">
        <f t="shared" si="12"/>
        <v>77066.81</v>
      </c>
    </row>
    <row r="178" spans="1:8" ht="22.5" outlineLevel="2">
      <c r="A178" s="9" t="s">
        <v>158</v>
      </c>
      <c r="B178" s="10" t="s">
        <v>8</v>
      </c>
      <c r="C178" s="10" t="s">
        <v>157</v>
      </c>
      <c r="D178" s="10" t="s">
        <v>159</v>
      </c>
      <c r="E178" s="10"/>
      <c r="F178" s="11">
        <v>14071.6</v>
      </c>
      <c r="G178" s="17">
        <f>G179</f>
        <v>0</v>
      </c>
      <c r="H178" s="18">
        <f t="shared" si="12"/>
        <v>14071.6</v>
      </c>
    </row>
    <row r="179" spans="1:8" ht="33.75" outlineLevel="3">
      <c r="A179" s="9" t="s">
        <v>160</v>
      </c>
      <c r="B179" s="10" t="s">
        <v>8</v>
      </c>
      <c r="C179" s="10" t="s">
        <v>157</v>
      </c>
      <c r="D179" s="10" t="s">
        <v>161</v>
      </c>
      <c r="E179" s="10"/>
      <c r="F179" s="11">
        <v>14071.6</v>
      </c>
      <c r="G179" s="17">
        <f>G180</f>
        <v>0</v>
      </c>
      <c r="H179" s="18">
        <f t="shared" si="12"/>
        <v>14071.6</v>
      </c>
    </row>
    <row r="180" spans="1:8" ht="33.75" outlineLevel="4">
      <c r="A180" s="9" t="s">
        <v>162</v>
      </c>
      <c r="B180" s="10" t="s">
        <v>8</v>
      </c>
      <c r="C180" s="10" t="s">
        <v>157</v>
      </c>
      <c r="D180" s="10" t="s">
        <v>163</v>
      </c>
      <c r="E180" s="10"/>
      <c r="F180" s="11">
        <v>14071.6</v>
      </c>
      <c r="G180" s="17">
        <f>G181</f>
        <v>0</v>
      </c>
      <c r="H180" s="18">
        <f t="shared" si="12"/>
        <v>14071.6</v>
      </c>
    </row>
    <row r="181" spans="1:8" ht="22.5" outlineLevel="7">
      <c r="A181" s="12" t="s">
        <v>164</v>
      </c>
      <c r="B181" s="13" t="s">
        <v>8</v>
      </c>
      <c r="C181" s="13" t="s">
        <v>157</v>
      </c>
      <c r="D181" s="13" t="s">
        <v>163</v>
      </c>
      <c r="E181" s="13" t="s">
        <v>165</v>
      </c>
      <c r="F181" s="14">
        <v>14071.6</v>
      </c>
      <c r="G181" s="17"/>
      <c r="H181" s="19">
        <f t="shared" si="12"/>
        <v>14071.6</v>
      </c>
    </row>
    <row r="182" spans="1:8" ht="33.75" outlineLevel="7">
      <c r="A182" s="9" t="s">
        <v>253</v>
      </c>
      <c r="B182" s="10" t="s">
        <v>8</v>
      </c>
      <c r="C182" s="10" t="s">
        <v>157</v>
      </c>
      <c r="D182" s="10" t="s">
        <v>254</v>
      </c>
      <c r="E182" s="10"/>
      <c r="F182" s="11">
        <f>F183</f>
        <v>220</v>
      </c>
      <c r="G182" s="17">
        <f>G183</f>
        <v>0</v>
      </c>
      <c r="H182" s="18">
        <f>G182+F182</f>
        <v>220</v>
      </c>
    </row>
    <row r="183" spans="1:8" ht="45" outlineLevel="7">
      <c r="A183" s="9" t="s">
        <v>255</v>
      </c>
      <c r="B183" s="10" t="s">
        <v>8</v>
      </c>
      <c r="C183" s="10" t="s">
        <v>157</v>
      </c>
      <c r="D183" s="10" t="s">
        <v>256</v>
      </c>
      <c r="E183" s="10"/>
      <c r="F183" s="11">
        <f>F184</f>
        <v>220</v>
      </c>
      <c r="G183" s="17">
        <f>G184</f>
        <v>0</v>
      </c>
      <c r="H183" s="18">
        <f t="shared" ref="H183:H184" si="15">G183+F183</f>
        <v>220</v>
      </c>
    </row>
    <row r="184" spans="1:8" outlineLevel="7">
      <c r="A184" s="12" t="s">
        <v>25</v>
      </c>
      <c r="B184" s="13" t="s">
        <v>8</v>
      </c>
      <c r="C184" s="13" t="s">
        <v>157</v>
      </c>
      <c r="D184" s="13" t="s">
        <v>256</v>
      </c>
      <c r="E184" s="13" t="s">
        <v>26</v>
      </c>
      <c r="F184" s="14">
        <v>220</v>
      </c>
      <c r="G184" s="17">
        <v>0</v>
      </c>
      <c r="H184" s="19">
        <f t="shared" si="15"/>
        <v>220</v>
      </c>
    </row>
    <row r="185" spans="1:8" ht="22.5" outlineLevel="2">
      <c r="A185" s="9" t="s">
        <v>92</v>
      </c>
      <c r="B185" s="10" t="s">
        <v>8</v>
      </c>
      <c r="C185" s="10" t="s">
        <v>157</v>
      </c>
      <c r="D185" s="10" t="s">
        <v>93</v>
      </c>
      <c r="E185" s="10"/>
      <c r="F185" s="11">
        <f>F186</f>
        <v>46424.52</v>
      </c>
      <c r="G185" s="17">
        <f>G186</f>
        <v>2204.8599999999997</v>
      </c>
      <c r="H185" s="18">
        <f t="shared" si="12"/>
        <v>48629.38</v>
      </c>
    </row>
    <row r="186" spans="1:8" ht="45" outlineLevel="3">
      <c r="A186" s="9" t="s">
        <v>166</v>
      </c>
      <c r="B186" s="10" t="s">
        <v>8</v>
      </c>
      <c r="C186" s="10" t="s">
        <v>157</v>
      </c>
      <c r="D186" s="10" t="s">
        <v>167</v>
      </c>
      <c r="E186" s="10"/>
      <c r="F186" s="11">
        <f>F187+F192+F194+F196+F198+F200+F202+F204</f>
        <v>46424.52</v>
      </c>
      <c r="G186" s="17">
        <f>G187+G192+G194+G196+G198+G200+G202+G204</f>
        <v>2204.8599999999997</v>
      </c>
      <c r="H186" s="18">
        <f t="shared" si="12"/>
        <v>48629.38</v>
      </c>
    </row>
    <row r="187" spans="1:8" outlineLevel="4">
      <c r="A187" s="9" t="s">
        <v>168</v>
      </c>
      <c r="B187" s="10" t="s">
        <v>8</v>
      </c>
      <c r="C187" s="10" t="s">
        <v>157</v>
      </c>
      <c r="D187" s="10" t="s">
        <v>169</v>
      </c>
      <c r="E187" s="10"/>
      <c r="F187" s="11">
        <f>SUM(F188:F191)</f>
        <v>41087.53</v>
      </c>
      <c r="G187" s="17">
        <f>SUM(G188:G191)</f>
        <v>2231.4399999999996</v>
      </c>
      <c r="H187" s="18">
        <f t="shared" si="12"/>
        <v>43318.97</v>
      </c>
    </row>
    <row r="188" spans="1:8" outlineLevel="7">
      <c r="A188" s="12" t="s">
        <v>25</v>
      </c>
      <c r="B188" s="13" t="s">
        <v>8</v>
      </c>
      <c r="C188" s="13" t="s">
        <v>157</v>
      </c>
      <c r="D188" s="13" t="s">
        <v>169</v>
      </c>
      <c r="E188" s="13" t="s">
        <v>26</v>
      </c>
      <c r="F188" s="14">
        <v>7814.25</v>
      </c>
      <c r="G188" s="17"/>
      <c r="H188" s="19">
        <f t="shared" si="12"/>
        <v>7814.25</v>
      </c>
    </row>
    <row r="189" spans="1:8" outlineLevel="7">
      <c r="A189" s="12" t="s">
        <v>27</v>
      </c>
      <c r="B189" s="13" t="s">
        <v>8</v>
      </c>
      <c r="C189" s="13" t="s">
        <v>157</v>
      </c>
      <c r="D189" s="13" t="s">
        <v>169</v>
      </c>
      <c r="E189" s="13" t="s">
        <v>28</v>
      </c>
      <c r="F189" s="14">
        <v>26000</v>
      </c>
      <c r="G189" s="17">
        <v>2239.56</v>
      </c>
      <c r="H189" s="19">
        <f t="shared" si="12"/>
        <v>28239.56</v>
      </c>
    </row>
    <row r="190" spans="1:8" ht="45" outlineLevel="7">
      <c r="A190" s="12" t="s">
        <v>78</v>
      </c>
      <c r="B190" s="13" t="s">
        <v>8</v>
      </c>
      <c r="C190" s="13" t="s">
        <v>157</v>
      </c>
      <c r="D190" s="13" t="s">
        <v>169</v>
      </c>
      <c r="E190" s="13" t="s">
        <v>79</v>
      </c>
      <c r="F190" s="14">
        <v>7248.72</v>
      </c>
      <c r="G190" s="17">
        <v>-7.3</v>
      </c>
      <c r="H190" s="19">
        <f t="shared" si="12"/>
        <v>7241.42</v>
      </c>
    </row>
    <row r="191" spans="1:8" outlineLevel="7">
      <c r="A191" s="12" t="s">
        <v>80</v>
      </c>
      <c r="B191" s="13" t="s">
        <v>8</v>
      </c>
      <c r="C191" s="13" t="s">
        <v>157</v>
      </c>
      <c r="D191" s="13" t="s">
        <v>169</v>
      </c>
      <c r="E191" s="13" t="s">
        <v>81</v>
      </c>
      <c r="F191" s="14">
        <v>24.56</v>
      </c>
      <c r="G191" s="17">
        <v>-0.82</v>
      </c>
      <c r="H191" s="19">
        <f t="shared" si="12"/>
        <v>23.74</v>
      </c>
    </row>
    <row r="192" spans="1:8" ht="22.5" outlineLevel="4">
      <c r="A192" s="9" t="s">
        <v>170</v>
      </c>
      <c r="B192" s="10" t="s">
        <v>8</v>
      </c>
      <c r="C192" s="10" t="s">
        <v>157</v>
      </c>
      <c r="D192" s="10" t="s">
        <v>171</v>
      </c>
      <c r="E192" s="10"/>
      <c r="F192" s="11">
        <f>F193</f>
        <v>0</v>
      </c>
      <c r="G192" s="17">
        <f>G193</f>
        <v>0</v>
      </c>
      <c r="H192" s="18">
        <f t="shared" si="12"/>
        <v>0</v>
      </c>
    </row>
    <row r="193" spans="1:8" outlineLevel="7">
      <c r="A193" s="12" t="s">
        <v>25</v>
      </c>
      <c r="B193" s="13" t="s">
        <v>8</v>
      </c>
      <c r="C193" s="13" t="s">
        <v>157</v>
      </c>
      <c r="D193" s="13" t="s">
        <v>171</v>
      </c>
      <c r="E193" s="13" t="s">
        <v>26</v>
      </c>
      <c r="F193" s="14">
        <v>0</v>
      </c>
      <c r="G193" s="17">
        <v>0</v>
      </c>
      <c r="H193" s="19">
        <f t="shared" si="12"/>
        <v>0</v>
      </c>
    </row>
    <row r="194" spans="1:8" ht="22.5" outlineLevel="4">
      <c r="A194" s="9" t="s">
        <v>172</v>
      </c>
      <c r="B194" s="10" t="s">
        <v>8</v>
      </c>
      <c r="C194" s="10" t="s">
        <v>157</v>
      </c>
      <c r="D194" s="10" t="s">
        <v>173</v>
      </c>
      <c r="E194" s="10"/>
      <c r="F194" s="11">
        <f>F195</f>
        <v>410</v>
      </c>
      <c r="G194" s="17">
        <f>G195</f>
        <v>-0.75</v>
      </c>
      <c r="H194" s="18">
        <f t="shared" si="12"/>
        <v>409.25</v>
      </c>
    </row>
    <row r="195" spans="1:8" outlineLevel="7">
      <c r="A195" s="12" t="s">
        <v>25</v>
      </c>
      <c r="B195" s="13" t="s">
        <v>8</v>
      </c>
      <c r="C195" s="13" t="s">
        <v>157</v>
      </c>
      <c r="D195" s="13" t="s">
        <v>173</v>
      </c>
      <c r="E195" s="13" t="s">
        <v>26</v>
      </c>
      <c r="F195" s="14">
        <v>410</v>
      </c>
      <c r="G195" s="17">
        <v>-0.75</v>
      </c>
      <c r="H195" s="19">
        <f t="shared" si="12"/>
        <v>409.25</v>
      </c>
    </row>
    <row r="196" spans="1:8" ht="22.5" outlineLevel="4">
      <c r="A196" s="9" t="s">
        <v>174</v>
      </c>
      <c r="B196" s="10" t="s">
        <v>8</v>
      </c>
      <c r="C196" s="10" t="s">
        <v>157</v>
      </c>
      <c r="D196" s="10" t="s">
        <v>175</v>
      </c>
      <c r="E196" s="10"/>
      <c r="F196" s="11">
        <f>F197</f>
        <v>2784.1</v>
      </c>
      <c r="G196" s="17">
        <f>G197</f>
        <v>-25.33</v>
      </c>
      <c r="H196" s="18">
        <f t="shared" si="12"/>
        <v>2758.77</v>
      </c>
    </row>
    <row r="197" spans="1:8" outlineLevel="7">
      <c r="A197" s="12" t="s">
        <v>25</v>
      </c>
      <c r="B197" s="13" t="s">
        <v>8</v>
      </c>
      <c r="C197" s="13" t="s">
        <v>157</v>
      </c>
      <c r="D197" s="13" t="s">
        <v>175</v>
      </c>
      <c r="E197" s="13" t="s">
        <v>26</v>
      </c>
      <c r="F197" s="14">
        <v>2784.1</v>
      </c>
      <c r="G197" s="17">
        <v>-25.33</v>
      </c>
      <c r="H197" s="19">
        <f t="shared" si="12"/>
        <v>2758.77</v>
      </c>
    </row>
    <row r="198" spans="1:8" ht="33.75" outlineLevel="4">
      <c r="A198" s="9" t="s">
        <v>176</v>
      </c>
      <c r="B198" s="10" t="s">
        <v>8</v>
      </c>
      <c r="C198" s="10" t="s">
        <v>157</v>
      </c>
      <c r="D198" s="10" t="s">
        <v>177</v>
      </c>
      <c r="E198" s="10"/>
      <c r="F198" s="11">
        <f>F199</f>
        <v>250</v>
      </c>
      <c r="G198" s="17">
        <f>G199</f>
        <v>-0.5</v>
      </c>
      <c r="H198" s="18">
        <f t="shared" si="12"/>
        <v>249.5</v>
      </c>
    </row>
    <row r="199" spans="1:8" outlineLevel="7">
      <c r="A199" s="12" t="s">
        <v>25</v>
      </c>
      <c r="B199" s="13" t="s">
        <v>8</v>
      </c>
      <c r="C199" s="13" t="s">
        <v>157</v>
      </c>
      <c r="D199" s="13" t="s">
        <v>177</v>
      </c>
      <c r="E199" s="13" t="s">
        <v>26</v>
      </c>
      <c r="F199" s="14">
        <v>250</v>
      </c>
      <c r="G199" s="17">
        <v>-0.5</v>
      </c>
      <c r="H199" s="19">
        <f t="shared" si="12"/>
        <v>249.5</v>
      </c>
    </row>
    <row r="200" spans="1:8" ht="22.5" outlineLevel="4">
      <c r="A200" s="9" t="s">
        <v>120</v>
      </c>
      <c r="B200" s="10" t="s">
        <v>8</v>
      </c>
      <c r="C200" s="10" t="s">
        <v>157</v>
      </c>
      <c r="D200" s="10" t="s">
        <v>178</v>
      </c>
      <c r="E200" s="10"/>
      <c r="F200" s="11">
        <f>F201</f>
        <v>214.39</v>
      </c>
      <c r="G200" s="17">
        <f>G201</f>
        <v>0</v>
      </c>
      <c r="H200" s="18">
        <f t="shared" si="12"/>
        <v>214.39</v>
      </c>
    </row>
    <row r="201" spans="1:8" outlineLevel="7">
      <c r="A201" s="12" t="s">
        <v>25</v>
      </c>
      <c r="B201" s="13" t="s">
        <v>8</v>
      </c>
      <c r="C201" s="13" t="s">
        <v>157</v>
      </c>
      <c r="D201" s="13" t="s">
        <v>178</v>
      </c>
      <c r="E201" s="13" t="s">
        <v>26</v>
      </c>
      <c r="F201" s="14">
        <v>214.39</v>
      </c>
      <c r="G201" s="17">
        <v>0</v>
      </c>
      <c r="H201" s="19">
        <f t="shared" si="12"/>
        <v>214.39</v>
      </c>
    </row>
    <row r="202" spans="1:8" ht="123.75" outlineLevel="4">
      <c r="A202" s="15" t="s">
        <v>179</v>
      </c>
      <c r="B202" s="10" t="s">
        <v>8</v>
      </c>
      <c r="C202" s="10" t="s">
        <v>157</v>
      </c>
      <c r="D202" s="10" t="s">
        <v>180</v>
      </c>
      <c r="E202" s="10"/>
      <c r="F202" s="11">
        <v>310</v>
      </c>
      <c r="G202" s="17">
        <f>G203</f>
        <v>0</v>
      </c>
      <c r="H202" s="18">
        <f t="shared" si="12"/>
        <v>310</v>
      </c>
    </row>
    <row r="203" spans="1:8" outlineLevel="7">
      <c r="A203" s="12" t="s">
        <v>25</v>
      </c>
      <c r="B203" s="13" t="s">
        <v>8</v>
      </c>
      <c r="C203" s="13" t="s">
        <v>157</v>
      </c>
      <c r="D203" s="13" t="s">
        <v>180</v>
      </c>
      <c r="E203" s="13" t="s">
        <v>26</v>
      </c>
      <c r="F203" s="14">
        <v>310</v>
      </c>
      <c r="G203" s="17">
        <v>0</v>
      </c>
      <c r="H203" s="19">
        <f t="shared" si="12"/>
        <v>310</v>
      </c>
    </row>
    <row r="204" spans="1:8" ht="56.25" outlineLevel="4">
      <c r="A204" s="9" t="s">
        <v>181</v>
      </c>
      <c r="B204" s="10" t="s">
        <v>8</v>
      </c>
      <c r="C204" s="10" t="s">
        <v>157</v>
      </c>
      <c r="D204" s="10" t="s">
        <v>182</v>
      </c>
      <c r="E204" s="10"/>
      <c r="F204" s="11">
        <v>1368.5</v>
      </c>
      <c r="G204" s="17">
        <f>G205</f>
        <v>0</v>
      </c>
      <c r="H204" s="18">
        <f t="shared" si="12"/>
        <v>1368.5</v>
      </c>
    </row>
    <row r="205" spans="1:8" outlineLevel="7">
      <c r="A205" s="12" t="s">
        <v>25</v>
      </c>
      <c r="B205" s="13" t="s">
        <v>8</v>
      </c>
      <c r="C205" s="13" t="s">
        <v>157</v>
      </c>
      <c r="D205" s="13" t="s">
        <v>182</v>
      </c>
      <c r="E205" s="13" t="s">
        <v>26</v>
      </c>
      <c r="F205" s="14">
        <v>1368.5</v>
      </c>
      <c r="G205" s="17"/>
      <c r="H205" s="19">
        <f t="shared" si="12"/>
        <v>1368.5</v>
      </c>
    </row>
    <row r="206" spans="1:8" ht="22.5" outlineLevel="2">
      <c r="A206" s="9" t="s">
        <v>183</v>
      </c>
      <c r="B206" s="10" t="s">
        <v>8</v>
      </c>
      <c r="C206" s="10" t="s">
        <v>157</v>
      </c>
      <c r="D206" s="10" t="s">
        <v>184</v>
      </c>
      <c r="E206" s="10"/>
      <c r="F206" s="11">
        <f>F207+F210+F213</f>
        <v>14145.83</v>
      </c>
      <c r="G206" s="17">
        <f>G207+G210+G213</f>
        <v>0</v>
      </c>
      <c r="H206" s="18">
        <f t="shared" si="12"/>
        <v>14145.83</v>
      </c>
    </row>
    <row r="207" spans="1:8" ht="45" outlineLevel="3">
      <c r="A207" s="9" t="s">
        <v>185</v>
      </c>
      <c r="B207" s="10" t="s">
        <v>8</v>
      </c>
      <c r="C207" s="10" t="s">
        <v>157</v>
      </c>
      <c r="D207" s="10" t="s">
        <v>186</v>
      </c>
      <c r="E207" s="10"/>
      <c r="F207" s="11">
        <f>F208</f>
        <v>46.05</v>
      </c>
      <c r="G207" s="17">
        <f>G208</f>
        <v>0</v>
      </c>
      <c r="H207" s="18">
        <f t="shared" si="12"/>
        <v>46.05</v>
      </c>
    </row>
    <row r="208" spans="1:8" ht="67.5" outlineLevel="4">
      <c r="A208" s="9" t="s">
        <v>187</v>
      </c>
      <c r="B208" s="10" t="s">
        <v>8</v>
      </c>
      <c r="C208" s="10" t="s">
        <v>157</v>
      </c>
      <c r="D208" s="10" t="s">
        <v>188</v>
      </c>
      <c r="E208" s="10"/>
      <c r="F208" s="11">
        <f>F209</f>
        <v>46.05</v>
      </c>
      <c r="G208" s="17">
        <f>G209</f>
        <v>0</v>
      </c>
      <c r="H208" s="18">
        <f t="shared" si="12"/>
        <v>46.05</v>
      </c>
    </row>
    <row r="209" spans="1:8" outlineLevel="7">
      <c r="A209" s="12" t="s">
        <v>25</v>
      </c>
      <c r="B209" s="13" t="s">
        <v>8</v>
      </c>
      <c r="C209" s="13" t="s">
        <v>157</v>
      </c>
      <c r="D209" s="13" t="s">
        <v>188</v>
      </c>
      <c r="E209" s="13" t="s">
        <v>26</v>
      </c>
      <c r="F209" s="14">
        <v>46.05</v>
      </c>
      <c r="G209" s="17">
        <v>0</v>
      </c>
      <c r="H209" s="19">
        <f t="shared" si="12"/>
        <v>46.05</v>
      </c>
    </row>
    <row r="210" spans="1:8" ht="56.25" outlineLevel="3">
      <c r="A210" s="9" t="s">
        <v>189</v>
      </c>
      <c r="B210" s="10" t="s">
        <v>8</v>
      </c>
      <c r="C210" s="10" t="s">
        <v>157</v>
      </c>
      <c r="D210" s="10" t="s">
        <v>190</v>
      </c>
      <c r="E210" s="10"/>
      <c r="F210" s="11">
        <f>F211</f>
        <v>4081.63</v>
      </c>
      <c r="G210" s="17">
        <f>G211</f>
        <v>0</v>
      </c>
      <c r="H210" s="18">
        <f t="shared" si="12"/>
        <v>4081.63</v>
      </c>
    </row>
    <row r="211" spans="1:8" ht="33.75" outlineLevel="4">
      <c r="A211" s="9" t="s">
        <v>191</v>
      </c>
      <c r="B211" s="10" t="s">
        <v>8</v>
      </c>
      <c r="C211" s="10" t="s">
        <v>157</v>
      </c>
      <c r="D211" s="10" t="s">
        <v>192</v>
      </c>
      <c r="E211" s="10"/>
      <c r="F211" s="11">
        <f>F212</f>
        <v>4081.63</v>
      </c>
      <c r="G211" s="17">
        <f>G212</f>
        <v>0</v>
      </c>
      <c r="H211" s="18">
        <f t="shared" si="12"/>
        <v>4081.63</v>
      </c>
    </row>
    <row r="212" spans="1:8" outlineLevel="7">
      <c r="A212" s="12" t="s">
        <v>25</v>
      </c>
      <c r="B212" s="13" t="s">
        <v>8</v>
      </c>
      <c r="C212" s="13" t="s">
        <v>157</v>
      </c>
      <c r="D212" s="13" t="s">
        <v>192</v>
      </c>
      <c r="E212" s="13" t="s">
        <v>26</v>
      </c>
      <c r="F212" s="14">
        <v>4081.63</v>
      </c>
      <c r="G212" s="17">
        <v>0</v>
      </c>
      <c r="H212" s="19">
        <f t="shared" si="12"/>
        <v>4081.63</v>
      </c>
    </row>
    <row r="213" spans="1:8" ht="45" outlineLevel="3">
      <c r="A213" s="9" t="s">
        <v>193</v>
      </c>
      <c r="B213" s="10" t="s">
        <v>8</v>
      </c>
      <c r="C213" s="10" t="s">
        <v>157</v>
      </c>
      <c r="D213" s="10" t="s">
        <v>194</v>
      </c>
      <c r="E213" s="10"/>
      <c r="F213" s="11">
        <v>10018.15</v>
      </c>
      <c r="G213" s="17">
        <f>G214</f>
        <v>0</v>
      </c>
      <c r="H213" s="18">
        <f t="shared" si="12"/>
        <v>10018.15</v>
      </c>
    </row>
    <row r="214" spans="1:8" ht="56.25" outlineLevel="4">
      <c r="A214" s="9" t="s">
        <v>195</v>
      </c>
      <c r="B214" s="10" t="s">
        <v>8</v>
      </c>
      <c r="C214" s="10" t="s">
        <v>157</v>
      </c>
      <c r="D214" s="10" t="s">
        <v>196</v>
      </c>
      <c r="E214" s="10"/>
      <c r="F214" s="11">
        <v>10018.15</v>
      </c>
      <c r="G214" s="17">
        <f>G215</f>
        <v>0</v>
      </c>
      <c r="H214" s="18">
        <f t="shared" ref="H214:H280" si="16">F214+G214</f>
        <v>10018.15</v>
      </c>
    </row>
    <row r="215" spans="1:8" outlineLevel="7">
      <c r="A215" s="12" t="s">
        <v>25</v>
      </c>
      <c r="B215" s="13" t="s">
        <v>8</v>
      </c>
      <c r="C215" s="13" t="s">
        <v>157</v>
      </c>
      <c r="D215" s="13" t="s">
        <v>196</v>
      </c>
      <c r="E215" s="13" t="s">
        <v>26</v>
      </c>
      <c r="F215" s="14">
        <v>10018.15</v>
      </c>
      <c r="G215" s="17"/>
      <c r="H215" s="19">
        <f t="shared" si="16"/>
        <v>10018.15</v>
      </c>
    </row>
    <row r="216" spans="1:8" ht="22.5">
      <c r="A216" s="20" t="s">
        <v>87</v>
      </c>
      <c r="B216" s="21" t="s">
        <v>8</v>
      </c>
      <c r="C216" s="21" t="s">
        <v>197</v>
      </c>
      <c r="D216" s="21" t="s">
        <v>89</v>
      </c>
      <c r="E216" s="21"/>
      <c r="F216" s="22">
        <f t="shared" ref="F216:G219" si="17">F217</f>
        <v>27655.7</v>
      </c>
      <c r="G216" s="23">
        <f t="shared" si="17"/>
        <v>-959.34</v>
      </c>
      <c r="H216" s="24">
        <f t="shared" si="16"/>
        <v>26696.36</v>
      </c>
    </row>
    <row r="217" spans="1:8" ht="67.5" outlineLevel="1">
      <c r="A217" s="9" t="s">
        <v>90</v>
      </c>
      <c r="B217" s="10" t="s">
        <v>8</v>
      </c>
      <c r="C217" s="10" t="s">
        <v>197</v>
      </c>
      <c r="D217" s="10" t="s">
        <v>91</v>
      </c>
      <c r="E217" s="10"/>
      <c r="F217" s="11">
        <f t="shared" si="17"/>
        <v>27655.7</v>
      </c>
      <c r="G217" s="17">
        <f t="shared" si="17"/>
        <v>-959.34</v>
      </c>
      <c r="H217" s="18">
        <f t="shared" si="16"/>
        <v>26696.36</v>
      </c>
    </row>
    <row r="218" spans="1:8" ht="22.5" outlineLevel="2">
      <c r="A218" s="9" t="s">
        <v>92</v>
      </c>
      <c r="B218" s="10" t="s">
        <v>8</v>
      </c>
      <c r="C218" s="10" t="s">
        <v>197</v>
      </c>
      <c r="D218" s="10" t="s">
        <v>93</v>
      </c>
      <c r="E218" s="10"/>
      <c r="F218" s="11">
        <f t="shared" si="17"/>
        <v>27655.7</v>
      </c>
      <c r="G218" s="17">
        <f t="shared" si="17"/>
        <v>-959.34</v>
      </c>
      <c r="H218" s="18">
        <f t="shared" si="16"/>
        <v>26696.36</v>
      </c>
    </row>
    <row r="219" spans="1:8" ht="33.75" outlineLevel="3">
      <c r="A219" s="9" t="s">
        <v>144</v>
      </c>
      <c r="B219" s="10" t="s">
        <v>8</v>
      </c>
      <c r="C219" s="10" t="s">
        <v>197</v>
      </c>
      <c r="D219" s="10" t="s">
        <v>145</v>
      </c>
      <c r="E219" s="10"/>
      <c r="F219" s="11">
        <f t="shared" si="17"/>
        <v>27655.7</v>
      </c>
      <c r="G219" s="17">
        <f t="shared" si="17"/>
        <v>-959.34</v>
      </c>
      <c r="H219" s="18">
        <f t="shared" si="16"/>
        <v>26696.36</v>
      </c>
    </row>
    <row r="220" spans="1:8" ht="22.5" outlineLevel="4">
      <c r="A220" s="9" t="s">
        <v>198</v>
      </c>
      <c r="B220" s="10" t="s">
        <v>8</v>
      </c>
      <c r="C220" s="10" t="s">
        <v>197</v>
      </c>
      <c r="D220" s="10" t="s">
        <v>199</v>
      </c>
      <c r="E220" s="10"/>
      <c r="F220" s="11">
        <f>SUM(F221:F227)</f>
        <v>27655.7</v>
      </c>
      <c r="G220" s="17">
        <f>SUM(G221:G227)</f>
        <v>-959.34</v>
      </c>
      <c r="H220" s="18">
        <f t="shared" si="16"/>
        <v>26696.36</v>
      </c>
    </row>
    <row r="221" spans="1:8" outlineLevel="7">
      <c r="A221" s="12" t="s">
        <v>200</v>
      </c>
      <c r="B221" s="13" t="s">
        <v>8</v>
      </c>
      <c r="C221" s="13" t="s">
        <v>197</v>
      </c>
      <c r="D221" s="13" t="s">
        <v>199</v>
      </c>
      <c r="E221" s="13" t="s">
        <v>201</v>
      </c>
      <c r="F221" s="14">
        <v>15535.6</v>
      </c>
      <c r="G221" s="17">
        <v>-328.6</v>
      </c>
      <c r="H221" s="19">
        <f t="shared" si="16"/>
        <v>15207</v>
      </c>
    </row>
    <row r="222" spans="1:8" ht="56.25" outlineLevel="7">
      <c r="A222" s="12" t="s">
        <v>202</v>
      </c>
      <c r="B222" s="13" t="s">
        <v>8</v>
      </c>
      <c r="C222" s="13" t="s">
        <v>197</v>
      </c>
      <c r="D222" s="13" t="s">
        <v>199</v>
      </c>
      <c r="E222" s="13" t="s">
        <v>203</v>
      </c>
      <c r="F222" s="14">
        <v>4676.6000000000004</v>
      </c>
      <c r="G222" s="17">
        <v>-130</v>
      </c>
      <c r="H222" s="19">
        <f t="shared" si="16"/>
        <v>4546.6000000000004</v>
      </c>
    </row>
    <row r="223" spans="1:8" ht="33.75" outlineLevel="7">
      <c r="A223" s="12" t="s">
        <v>23</v>
      </c>
      <c r="B223" s="13" t="s">
        <v>8</v>
      </c>
      <c r="C223" s="13" t="s">
        <v>197</v>
      </c>
      <c r="D223" s="13" t="s">
        <v>199</v>
      </c>
      <c r="E223" s="13" t="s">
        <v>24</v>
      </c>
      <c r="F223" s="14">
        <v>184.63</v>
      </c>
      <c r="G223" s="17">
        <v>0</v>
      </c>
      <c r="H223" s="19">
        <f t="shared" si="16"/>
        <v>184.63</v>
      </c>
    </row>
    <row r="224" spans="1:8" outlineLevel="7">
      <c r="A224" s="12" t="s">
        <v>25</v>
      </c>
      <c r="B224" s="13" t="s">
        <v>8</v>
      </c>
      <c r="C224" s="13" t="s">
        <v>197</v>
      </c>
      <c r="D224" s="13" t="s">
        <v>199</v>
      </c>
      <c r="E224" s="13" t="s">
        <v>26</v>
      </c>
      <c r="F224" s="14">
        <v>3819.37</v>
      </c>
      <c r="G224" s="17">
        <v>0</v>
      </c>
      <c r="H224" s="19">
        <f t="shared" si="16"/>
        <v>3819.37</v>
      </c>
    </row>
    <row r="225" spans="1:8" outlineLevel="7">
      <c r="A225" s="12" t="s">
        <v>27</v>
      </c>
      <c r="B225" s="13" t="s">
        <v>8</v>
      </c>
      <c r="C225" s="13" t="s">
        <v>197</v>
      </c>
      <c r="D225" s="13" t="s">
        <v>199</v>
      </c>
      <c r="E225" s="13" t="s">
        <v>28</v>
      </c>
      <c r="F225" s="14">
        <v>3350</v>
      </c>
      <c r="G225" s="17">
        <v>-435</v>
      </c>
      <c r="H225" s="19">
        <f t="shared" si="16"/>
        <v>2915</v>
      </c>
    </row>
    <row r="226" spans="1:8" ht="22.5" outlineLevel="7">
      <c r="A226" s="12" t="s">
        <v>29</v>
      </c>
      <c r="B226" s="13" t="s">
        <v>8</v>
      </c>
      <c r="C226" s="13" t="s">
        <v>197</v>
      </c>
      <c r="D226" s="13" t="s">
        <v>199</v>
      </c>
      <c r="E226" s="13" t="s">
        <v>30</v>
      </c>
      <c r="F226" s="14">
        <v>85</v>
      </c>
      <c r="G226" s="17">
        <v>-65.739999999999995</v>
      </c>
      <c r="H226" s="19">
        <f t="shared" si="16"/>
        <v>19.260000000000005</v>
      </c>
    </row>
    <row r="227" spans="1:8" outlineLevel="7">
      <c r="A227" s="12" t="s">
        <v>80</v>
      </c>
      <c r="B227" s="13" t="s">
        <v>8</v>
      </c>
      <c r="C227" s="13" t="s">
        <v>197</v>
      </c>
      <c r="D227" s="13" t="s">
        <v>199</v>
      </c>
      <c r="E227" s="13" t="s">
        <v>81</v>
      </c>
      <c r="F227" s="14">
        <v>4.5</v>
      </c>
      <c r="G227" s="17"/>
      <c r="H227" s="19">
        <f t="shared" si="16"/>
        <v>4.5</v>
      </c>
    </row>
    <row r="228" spans="1:8" ht="22.5" outlineLevel="7">
      <c r="A228" s="36" t="s">
        <v>58</v>
      </c>
      <c r="B228" s="37" t="s">
        <v>8</v>
      </c>
      <c r="C228" s="37" t="s">
        <v>260</v>
      </c>
      <c r="D228" s="38" t="s">
        <v>59</v>
      </c>
      <c r="E228" s="37"/>
      <c r="F228" s="39">
        <f>F229</f>
        <v>0</v>
      </c>
      <c r="G228" s="40">
        <f>SUM(G229:G230)</f>
        <v>40</v>
      </c>
      <c r="H228" s="31">
        <f t="shared" si="16"/>
        <v>40</v>
      </c>
    </row>
    <row r="229" spans="1:8" ht="22.5" outlineLevel="7">
      <c r="A229" s="32" t="s">
        <v>259</v>
      </c>
      <c r="B229" s="13" t="s">
        <v>8</v>
      </c>
      <c r="C229" s="13" t="s">
        <v>260</v>
      </c>
      <c r="D229" s="34" t="s">
        <v>261</v>
      </c>
      <c r="E229" s="13"/>
      <c r="F229" s="14">
        <f>F230</f>
        <v>0</v>
      </c>
      <c r="G229" s="17"/>
      <c r="H229" s="19">
        <f t="shared" si="16"/>
        <v>0</v>
      </c>
    </row>
    <row r="230" spans="1:8" outlineLevel="7">
      <c r="A230" s="33" t="s">
        <v>25</v>
      </c>
      <c r="B230" s="13" t="s">
        <v>8</v>
      </c>
      <c r="C230" s="13" t="s">
        <v>260</v>
      </c>
      <c r="D230" s="35" t="s">
        <v>261</v>
      </c>
      <c r="E230" s="13" t="s">
        <v>26</v>
      </c>
      <c r="F230" s="14">
        <v>0</v>
      </c>
      <c r="G230" s="17">
        <v>40</v>
      </c>
      <c r="H230" s="19">
        <f t="shared" si="16"/>
        <v>40</v>
      </c>
    </row>
    <row r="231" spans="1:8" ht="22.5">
      <c r="A231" s="20" t="s">
        <v>87</v>
      </c>
      <c r="B231" s="21" t="s">
        <v>8</v>
      </c>
      <c r="C231" s="21" t="s">
        <v>204</v>
      </c>
      <c r="D231" s="21" t="s">
        <v>89</v>
      </c>
      <c r="E231" s="21"/>
      <c r="F231" s="22">
        <f t="shared" ref="F231:G233" si="18">F232</f>
        <v>956.26</v>
      </c>
      <c r="G231" s="23">
        <f t="shared" si="18"/>
        <v>0</v>
      </c>
      <c r="H231" s="24">
        <f t="shared" si="16"/>
        <v>956.26</v>
      </c>
    </row>
    <row r="232" spans="1:8" ht="67.5" outlineLevel="1">
      <c r="A232" s="9" t="s">
        <v>90</v>
      </c>
      <c r="B232" s="10" t="s">
        <v>8</v>
      </c>
      <c r="C232" s="10" t="s">
        <v>204</v>
      </c>
      <c r="D232" s="10" t="s">
        <v>91</v>
      </c>
      <c r="E232" s="10"/>
      <c r="F232" s="11">
        <f t="shared" si="18"/>
        <v>956.26</v>
      </c>
      <c r="G232" s="17">
        <f t="shared" si="18"/>
        <v>0</v>
      </c>
      <c r="H232" s="18">
        <f t="shared" si="16"/>
        <v>956.26</v>
      </c>
    </row>
    <row r="233" spans="1:8" ht="22.5" outlineLevel="2">
      <c r="A233" s="9" t="s">
        <v>92</v>
      </c>
      <c r="B233" s="10" t="s">
        <v>8</v>
      </c>
      <c r="C233" s="10" t="s">
        <v>204</v>
      </c>
      <c r="D233" s="10" t="s">
        <v>93</v>
      </c>
      <c r="E233" s="10"/>
      <c r="F233" s="11">
        <f t="shared" si="18"/>
        <v>956.26</v>
      </c>
      <c r="G233" s="17">
        <f t="shared" si="18"/>
        <v>0</v>
      </c>
      <c r="H233" s="18">
        <f t="shared" si="16"/>
        <v>956.26</v>
      </c>
    </row>
    <row r="234" spans="1:8" ht="45" outlineLevel="3">
      <c r="A234" s="9" t="s">
        <v>205</v>
      </c>
      <c r="B234" s="10" t="s">
        <v>8</v>
      </c>
      <c r="C234" s="10" t="s">
        <v>204</v>
      </c>
      <c r="D234" s="10" t="s">
        <v>206</v>
      </c>
      <c r="E234" s="10"/>
      <c r="F234" s="11">
        <f>F235+F237</f>
        <v>956.26</v>
      </c>
      <c r="G234" s="17">
        <f>G235+G237</f>
        <v>0</v>
      </c>
      <c r="H234" s="18">
        <f t="shared" si="16"/>
        <v>956.26</v>
      </c>
    </row>
    <row r="235" spans="1:8" ht="33.75" outlineLevel="4">
      <c r="A235" s="9" t="s">
        <v>207</v>
      </c>
      <c r="B235" s="10" t="s">
        <v>8</v>
      </c>
      <c r="C235" s="10" t="s">
        <v>204</v>
      </c>
      <c r="D235" s="10" t="s">
        <v>208</v>
      </c>
      <c r="E235" s="10"/>
      <c r="F235" s="11">
        <f>F236</f>
        <v>67.8</v>
      </c>
      <c r="G235" s="17">
        <f>G236</f>
        <v>0</v>
      </c>
      <c r="H235" s="18">
        <f t="shared" si="16"/>
        <v>67.8</v>
      </c>
    </row>
    <row r="236" spans="1:8" outlineLevel="7">
      <c r="A236" s="12" t="s">
        <v>25</v>
      </c>
      <c r="B236" s="13" t="s">
        <v>8</v>
      </c>
      <c r="C236" s="13" t="s">
        <v>204</v>
      </c>
      <c r="D236" s="13" t="s">
        <v>208</v>
      </c>
      <c r="E236" s="13" t="s">
        <v>26</v>
      </c>
      <c r="F236" s="14">
        <v>67.8</v>
      </c>
      <c r="G236" s="17">
        <v>0</v>
      </c>
      <c r="H236" s="19">
        <f t="shared" si="16"/>
        <v>67.8</v>
      </c>
    </row>
    <row r="237" spans="1:8" ht="45" outlineLevel="4">
      <c r="A237" s="9" t="s">
        <v>209</v>
      </c>
      <c r="B237" s="10" t="s">
        <v>8</v>
      </c>
      <c r="C237" s="10" t="s">
        <v>204</v>
      </c>
      <c r="D237" s="10" t="s">
        <v>210</v>
      </c>
      <c r="E237" s="10"/>
      <c r="F237" s="11">
        <f>F238+F239</f>
        <v>888.46</v>
      </c>
      <c r="G237" s="17">
        <f>SUM(G238:G239)</f>
        <v>0</v>
      </c>
      <c r="H237" s="18">
        <f t="shared" si="16"/>
        <v>888.46</v>
      </c>
    </row>
    <row r="238" spans="1:8" outlineLevel="7">
      <c r="A238" s="12" t="s">
        <v>200</v>
      </c>
      <c r="B238" s="13" t="s">
        <v>8</v>
      </c>
      <c r="C238" s="13" t="s">
        <v>204</v>
      </c>
      <c r="D238" s="13" t="s">
        <v>210</v>
      </c>
      <c r="E238" s="13" t="s">
        <v>201</v>
      </c>
      <c r="F238" s="14">
        <v>682.38</v>
      </c>
      <c r="G238" s="17">
        <v>0</v>
      </c>
      <c r="H238" s="19">
        <f t="shared" si="16"/>
        <v>682.38</v>
      </c>
    </row>
    <row r="239" spans="1:8" ht="56.25" outlineLevel="7">
      <c r="A239" s="12" t="s">
        <v>202</v>
      </c>
      <c r="B239" s="13" t="s">
        <v>8</v>
      </c>
      <c r="C239" s="13" t="s">
        <v>204</v>
      </c>
      <c r="D239" s="13" t="s">
        <v>210</v>
      </c>
      <c r="E239" s="13" t="s">
        <v>203</v>
      </c>
      <c r="F239" s="14">
        <v>206.08</v>
      </c>
      <c r="G239" s="17">
        <v>0</v>
      </c>
      <c r="H239" s="19">
        <f t="shared" si="16"/>
        <v>206.08</v>
      </c>
    </row>
    <row r="240" spans="1:8" ht="22.5">
      <c r="A240" s="20" t="s">
        <v>87</v>
      </c>
      <c r="B240" s="21" t="s">
        <v>8</v>
      </c>
      <c r="C240" s="21" t="s">
        <v>211</v>
      </c>
      <c r="D240" s="21" t="s">
        <v>89</v>
      </c>
      <c r="E240" s="21"/>
      <c r="F240" s="22">
        <f t="shared" ref="F240:G242" si="19">F241</f>
        <v>31946.560000000005</v>
      </c>
      <c r="G240" s="23">
        <f t="shared" si="19"/>
        <v>-860.26</v>
      </c>
      <c r="H240" s="24">
        <f t="shared" si="16"/>
        <v>31086.300000000007</v>
      </c>
    </row>
    <row r="241" spans="1:8" ht="67.5" outlineLevel="1">
      <c r="A241" s="9" t="s">
        <v>90</v>
      </c>
      <c r="B241" s="10" t="s">
        <v>8</v>
      </c>
      <c r="C241" s="10" t="s">
        <v>211</v>
      </c>
      <c r="D241" s="10" t="s">
        <v>91</v>
      </c>
      <c r="E241" s="10"/>
      <c r="F241" s="11">
        <f t="shared" si="19"/>
        <v>31946.560000000005</v>
      </c>
      <c r="G241" s="17">
        <f t="shared" si="19"/>
        <v>-860.26</v>
      </c>
      <c r="H241" s="18">
        <f t="shared" si="16"/>
        <v>31086.300000000007</v>
      </c>
    </row>
    <row r="242" spans="1:8" ht="22.5" outlineLevel="2">
      <c r="A242" s="9" t="s">
        <v>92</v>
      </c>
      <c r="B242" s="10" t="s">
        <v>8</v>
      </c>
      <c r="C242" s="10" t="s">
        <v>211</v>
      </c>
      <c r="D242" s="10" t="s">
        <v>93</v>
      </c>
      <c r="E242" s="10"/>
      <c r="F242" s="11">
        <f t="shared" si="19"/>
        <v>31946.560000000005</v>
      </c>
      <c r="G242" s="17">
        <f t="shared" si="19"/>
        <v>-860.26</v>
      </c>
      <c r="H242" s="18">
        <f t="shared" si="16"/>
        <v>31086.300000000007</v>
      </c>
    </row>
    <row r="243" spans="1:8" ht="45" outlineLevel="3">
      <c r="A243" s="9" t="s">
        <v>212</v>
      </c>
      <c r="B243" s="10" t="s">
        <v>8</v>
      </c>
      <c r="C243" s="10" t="s">
        <v>211</v>
      </c>
      <c r="D243" s="10" t="s">
        <v>213</v>
      </c>
      <c r="E243" s="10"/>
      <c r="F243" s="11">
        <f>F244+F247+F258+F260+F263+F265+F267</f>
        <v>31946.560000000005</v>
      </c>
      <c r="G243" s="17">
        <f>G244+G247+G258+G260+G263+G265+G267</f>
        <v>-860.26</v>
      </c>
      <c r="H243" s="18">
        <f t="shared" si="16"/>
        <v>31086.300000000007</v>
      </c>
    </row>
    <row r="244" spans="1:8" ht="33.75" outlineLevel="4">
      <c r="A244" s="9" t="s">
        <v>214</v>
      </c>
      <c r="B244" s="10" t="s">
        <v>8</v>
      </c>
      <c r="C244" s="10" t="s">
        <v>211</v>
      </c>
      <c r="D244" s="10" t="s">
        <v>215</v>
      </c>
      <c r="E244" s="10"/>
      <c r="F244" s="11">
        <f>F245+F246</f>
        <v>8378</v>
      </c>
      <c r="G244" s="17">
        <f>SUM(G245:G246)</f>
        <v>-255.23</v>
      </c>
      <c r="H244" s="18">
        <f t="shared" si="16"/>
        <v>8122.77</v>
      </c>
    </row>
    <row r="245" spans="1:8" ht="67.5" outlineLevel="7">
      <c r="A245" s="12" t="s">
        <v>216</v>
      </c>
      <c r="B245" s="13" t="s">
        <v>8</v>
      </c>
      <c r="C245" s="13" t="s">
        <v>211</v>
      </c>
      <c r="D245" s="13" t="s">
        <v>215</v>
      </c>
      <c r="E245" s="13" t="s">
        <v>217</v>
      </c>
      <c r="F245" s="14">
        <v>7428</v>
      </c>
      <c r="G245" s="17">
        <v>0</v>
      </c>
      <c r="H245" s="19">
        <f t="shared" si="16"/>
        <v>7428</v>
      </c>
    </row>
    <row r="246" spans="1:8" ht="22.5" outlineLevel="7">
      <c r="A246" s="12" t="s">
        <v>164</v>
      </c>
      <c r="B246" s="13" t="s">
        <v>8</v>
      </c>
      <c r="C246" s="13" t="s">
        <v>211</v>
      </c>
      <c r="D246" s="13" t="s">
        <v>215</v>
      </c>
      <c r="E246" s="13" t="s">
        <v>165</v>
      </c>
      <c r="F246" s="14">
        <v>950</v>
      </c>
      <c r="G246" s="17">
        <v>-255.23</v>
      </c>
      <c r="H246" s="19">
        <f t="shared" si="16"/>
        <v>694.77</v>
      </c>
    </row>
    <row r="247" spans="1:8" ht="22.5" outlineLevel="4">
      <c r="A247" s="9" t="s">
        <v>218</v>
      </c>
      <c r="B247" s="10" t="s">
        <v>8</v>
      </c>
      <c r="C247" s="10" t="s">
        <v>211</v>
      </c>
      <c r="D247" s="10" t="s">
        <v>219</v>
      </c>
      <c r="E247" s="10"/>
      <c r="F247" s="11">
        <f>SUM(F248:F257)</f>
        <v>7527.9</v>
      </c>
      <c r="G247" s="17">
        <f>SUM(G248:G257)</f>
        <v>-605.03</v>
      </c>
      <c r="H247" s="18">
        <f t="shared" si="16"/>
        <v>6922.87</v>
      </c>
    </row>
    <row r="248" spans="1:8" outlineLevel="7">
      <c r="A248" s="12" t="s">
        <v>200</v>
      </c>
      <c r="B248" s="13" t="s">
        <v>8</v>
      </c>
      <c r="C248" s="13" t="s">
        <v>211</v>
      </c>
      <c r="D248" s="13" t="s">
        <v>219</v>
      </c>
      <c r="E248" s="13" t="s">
        <v>201</v>
      </c>
      <c r="F248" s="14">
        <v>3933.13</v>
      </c>
      <c r="G248" s="17">
        <v>-230.7</v>
      </c>
      <c r="H248" s="19">
        <f t="shared" si="16"/>
        <v>3702.4300000000003</v>
      </c>
    </row>
    <row r="249" spans="1:8" ht="33.75" outlineLevel="7">
      <c r="A249" s="12" t="s">
        <v>220</v>
      </c>
      <c r="B249" s="13" t="s">
        <v>8</v>
      </c>
      <c r="C249" s="13" t="s">
        <v>211</v>
      </c>
      <c r="D249" s="13" t="s">
        <v>219</v>
      </c>
      <c r="E249" s="13" t="s">
        <v>221</v>
      </c>
      <c r="F249" s="14">
        <v>20</v>
      </c>
      <c r="G249" s="17"/>
      <c r="H249" s="19">
        <f t="shared" si="16"/>
        <v>20</v>
      </c>
    </row>
    <row r="250" spans="1:8" ht="56.25" outlineLevel="7">
      <c r="A250" s="12" t="s">
        <v>202</v>
      </c>
      <c r="B250" s="13" t="s">
        <v>8</v>
      </c>
      <c r="C250" s="13" t="s">
        <v>211</v>
      </c>
      <c r="D250" s="13" t="s">
        <v>219</v>
      </c>
      <c r="E250" s="13" t="s">
        <v>203</v>
      </c>
      <c r="F250" s="14">
        <v>1181.77</v>
      </c>
      <c r="G250" s="17">
        <v>-82.77</v>
      </c>
      <c r="H250" s="19">
        <f t="shared" si="16"/>
        <v>1099</v>
      </c>
    </row>
    <row r="251" spans="1:8" ht="33.75" outlineLevel="7">
      <c r="A251" s="12" t="s">
        <v>23</v>
      </c>
      <c r="B251" s="13" t="s">
        <v>8</v>
      </c>
      <c r="C251" s="13" t="s">
        <v>211</v>
      </c>
      <c r="D251" s="13" t="s">
        <v>219</v>
      </c>
      <c r="E251" s="13" t="s">
        <v>24</v>
      </c>
      <c r="F251" s="14">
        <v>182</v>
      </c>
      <c r="G251" s="17">
        <v>-53.17</v>
      </c>
      <c r="H251" s="19">
        <f t="shared" si="16"/>
        <v>128.82999999999998</v>
      </c>
    </row>
    <row r="252" spans="1:8" outlineLevel="7">
      <c r="A252" s="12" t="s">
        <v>25</v>
      </c>
      <c r="B252" s="13" t="s">
        <v>8</v>
      </c>
      <c r="C252" s="13" t="s">
        <v>211</v>
      </c>
      <c r="D252" s="13" t="s">
        <v>219</v>
      </c>
      <c r="E252" s="13" t="s">
        <v>26</v>
      </c>
      <c r="F252" s="14">
        <v>1247.8</v>
      </c>
      <c r="G252" s="17">
        <v>-179.13</v>
      </c>
      <c r="H252" s="19">
        <f t="shared" si="16"/>
        <v>1068.67</v>
      </c>
    </row>
    <row r="253" spans="1:8" outlineLevel="7">
      <c r="A253" s="12" t="s">
        <v>27</v>
      </c>
      <c r="B253" s="13" t="s">
        <v>8</v>
      </c>
      <c r="C253" s="13" t="s">
        <v>211</v>
      </c>
      <c r="D253" s="13" t="s">
        <v>219</v>
      </c>
      <c r="E253" s="13" t="s">
        <v>28</v>
      </c>
      <c r="F253" s="14">
        <v>212</v>
      </c>
      <c r="G253" s="17">
        <v>-14.26</v>
      </c>
      <c r="H253" s="19">
        <f t="shared" si="16"/>
        <v>197.74</v>
      </c>
    </row>
    <row r="254" spans="1:8" ht="22.5" outlineLevel="7">
      <c r="A254" s="12" t="s">
        <v>258</v>
      </c>
      <c r="B254" s="13" t="s">
        <v>8</v>
      </c>
      <c r="C254" s="13" t="s">
        <v>211</v>
      </c>
      <c r="D254" s="13" t="s">
        <v>219</v>
      </c>
      <c r="E254" s="13" t="s">
        <v>257</v>
      </c>
      <c r="F254" s="14">
        <v>694.2</v>
      </c>
      <c r="G254" s="17">
        <v>0</v>
      </c>
      <c r="H254" s="19">
        <f t="shared" si="16"/>
        <v>694.2</v>
      </c>
    </row>
    <row r="255" spans="1:8" ht="22.5" outlineLevel="7">
      <c r="A255" s="12" t="s">
        <v>29</v>
      </c>
      <c r="B255" s="13" t="s">
        <v>8</v>
      </c>
      <c r="C255" s="13" t="s">
        <v>211</v>
      </c>
      <c r="D255" s="13" t="s">
        <v>219</v>
      </c>
      <c r="E255" s="13" t="s">
        <v>30</v>
      </c>
      <c r="F255" s="14">
        <v>31</v>
      </c>
      <c r="G255" s="17">
        <v>-31</v>
      </c>
      <c r="H255" s="19">
        <f t="shared" si="16"/>
        <v>0</v>
      </c>
    </row>
    <row r="256" spans="1:8" outlineLevel="7">
      <c r="A256" s="12" t="s">
        <v>31</v>
      </c>
      <c r="B256" s="13" t="s">
        <v>8</v>
      </c>
      <c r="C256" s="13" t="s">
        <v>211</v>
      </c>
      <c r="D256" s="13" t="s">
        <v>219</v>
      </c>
      <c r="E256" s="13" t="s">
        <v>32</v>
      </c>
      <c r="F256" s="14">
        <v>14</v>
      </c>
      <c r="G256" s="17">
        <v>-14</v>
      </c>
      <c r="H256" s="19">
        <f t="shared" si="16"/>
        <v>0</v>
      </c>
    </row>
    <row r="257" spans="1:8" outlineLevel="7">
      <c r="A257" s="12" t="s">
        <v>80</v>
      </c>
      <c r="B257" s="13" t="s">
        <v>8</v>
      </c>
      <c r="C257" s="13" t="s">
        <v>211</v>
      </c>
      <c r="D257" s="13" t="s">
        <v>219</v>
      </c>
      <c r="E257" s="13" t="s">
        <v>81</v>
      </c>
      <c r="F257" s="14">
        <v>12</v>
      </c>
      <c r="G257" s="17"/>
      <c r="H257" s="19">
        <f t="shared" si="16"/>
        <v>12</v>
      </c>
    </row>
    <row r="258" spans="1:8" ht="33.75" outlineLevel="4">
      <c r="A258" s="9" t="s">
        <v>222</v>
      </c>
      <c r="B258" s="10" t="s">
        <v>8</v>
      </c>
      <c r="C258" s="10" t="s">
        <v>211</v>
      </c>
      <c r="D258" s="10" t="s">
        <v>223</v>
      </c>
      <c r="E258" s="10"/>
      <c r="F258" s="11">
        <f>F259</f>
        <v>1400</v>
      </c>
      <c r="G258" s="17">
        <f>G259</f>
        <v>0</v>
      </c>
      <c r="H258" s="18">
        <f t="shared" si="16"/>
        <v>1400</v>
      </c>
    </row>
    <row r="259" spans="1:8" outlineLevel="7">
      <c r="A259" s="12" t="s">
        <v>25</v>
      </c>
      <c r="B259" s="13" t="s">
        <v>8</v>
      </c>
      <c r="C259" s="13" t="s">
        <v>211</v>
      </c>
      <c r="D259" s="13" t="s">
        <v>223</v>
      </c>
      <c r="E259" s="13" t="s">
        <v>26</v>
      </c>
      <c r="F259" s="14">
        <v>1400</v>
      </c>
      <c r="G259" s="17">
        <v>0</v>
      </c>
      <c r="H259" s="19">
        <f t="shared" si="16"/>
        <v>1400</v>
      </c>
    </row>
    <row r="260" spans="1:8" ht="123.75" outlineLevel="4">
      <c r="A260" s="15" t="s">
        <v>224</v>
      </c>
      <c r="B260" s="10" t="s">
        <v>8</v>
      </c>
      <c r="C260" s="10" t="s">
        <v>211</v>
      </c>
      <c r="D260" s="10" t="s">
        <v>225</v>
      </c>
      <c r="E260" s="10"/>
      <c r="F260" s="11">
        <f>SUM(F261:F262)</f>
        <v>6040.4</v>
      </c>
      <c r="G260" s="17">
        <f>SUM(G261:G262)</f>
        <v>78.86</v>
      </c>
      <c r="H260" s="18">
        <f t="shared" si="16"/>
        <v>6119.2599999999993</v>
      </c>
    </row>
    <row r="261" spans="1:8" outlineLevel="7">
      <c r="A261" s="12" t="s">
        <v>200</v>
      </c>
      <c r="B261" s="13" t="s">
        <v>8</v>
      </c>
      <c r="C261" s="13" t="s">
        <v>211</v>
      </c>
      <c r="D261" s="13" t="s">
        <v>225</v>
      </c>
      <c r="E261" s="13" t="s">
        <v>201</v>
      </c>
      <c r="F261" s="14">
        <v>4639.34</v>
      </c>
      <c r="G261" s="17">
        <v>78.86</v>
      </c>
      <c r="H261" s="19">
        <f t="shared" si="16"/>
        <v>4718.2</v>
      </c>
    </row>
    <row r="262" spans="1:8" ht="56.25" outlineLevel="7">
      <c r="A262" s="12" t="s">
        <v>202</v>
      </c>
      <c r="B262" s="13" t="s">
        <v>8</v>
      </c>
      <c r="C262" s="13" t="s">
        <v>211</v>
      </c>
      <c r="D262" s="13" t="s">
        <v>225</v>
      </c>
      <c r="E262" s="13" t="s">
        <v>203</v>
      </c>
      <c r="F262" s="14">
        <v>1401.06</v>
      </c>
      <c r="G262" s="17">
        <v>0</v>
      </c>
      <c r="H262" s="19">
        <f t="shared" si="16"/>
        <v>1401.06</v>
      </c>
    </row>
    <row r="263" spans="1:8" ht="112.5" outlineLevel="4">
      <c r="A263" s="15" t="s">
        <v>226</v>
      </c>
      <c r="B263" s="10" t="s">
        <v>8</v>
      </c>
      <c r="C263" s="10" t="s">
        <v>211</v>
      </c>
      <c r="D263" s="10" t="s">
        <v>227</v>
      </c>
      <c r="E263" s="10"/>
      <c r="F263" s="11">
        <f>F264</f>
        <v>8330</v>
      </c>
      <c r="G263" s="17">
        <f>G264</f>
        <v>-78.86</v>
      </c>
      <c r="H263" s="18">
        <f t="shared" si="16"/>
        <v>8251.14</v>
      </c>
    </row>
    <row r="264" spans="1:8" ht="67.5" outlineLevel="7">
      <c r="A264" s="12" t="s">
        <v>216</v>
      </c>
      <c r="B264" s="13" t="s">
        <v>8</v>
      </c>
      <c r="C264" s="13" t="s">
        <v>211</v>
      </c>
      <c r="D264" s="13" t="s">
        <v>227</v>
      </c>
      <c r="E264" s="13" t="s">
        <v>217</v>
      </c>
      <c r="F264" s="14">
        <v>8330</v>
      </c>
      <c r="G264" s="17">
        <v>-78.86</v>
      </c>
      <c r="H264" s="19">
        <f t="shared" si="16"/>
        <v>8251.14</v>
      </c>
    </row>
    <row r="265" spans="1:8" ht="45" outlineLevel="4">
      <c r="A265" s="9" t="s">
        <v>228</v>
      </c>
      <c r="B265" s="10" t="s">
        <v>8</v>
      </c>
      <c r="C265" s="10" t="s">
        <v>211</v>
      </c>
      <c r="D265" s="10" t="s">
        <v>229</v>
      </c>
      <c r="E265" s="10"/>
      <c r="F265" s="11">
        <v>157.9</v>
      </c>
      <c r="G265" s="17">
        <f>G266</f>
        <v>0</v>
      </c>
      <c r="H265" s="18">
        <f t="shared" si="16"/>
        <v>157.9</v>
      </c>
    </row>
    <row r="266" spans="1:8" outlineLevel="7">
      <c r="A266" s="12" t="s">
        <v>25</v>
      </c>
      <c r="B266" s="13" t="s">
        <v>8</v>
      </c>
      <c r="C266" s="13" t="s">
        <v>211</v>
      </c>
      <c r="D266" s="13" t="s">
        <v>229</v>
      </c>
      <c r="E266" s="13" t="s">
        <v>26</v>
      </c>
      <c r="F266" s="14">
        <v>157.9</v>
      </c>
      <c r="G266" s="17"/>
      <c r="H266" s="19">
        <f t="shared" si="16"/>
        <v>157.9</v>
      </c>
    </row>
    <row r="267" spans="1:8" ht="45" outlineLevel="4">
      <c r="A267" s="9" t="s">
        <v>230</v>
      </c>
      <c r="B267" s="10" t="s">
        <v>8</v>
      </c>
      <c r="C267" s="10" t="s">
        <v>211</v>
      </c>
      <c r="D267" s="10" t="s">
        <v>231</v>
      </c>
      <c r="E267" s="10"/>
      <c r="F267" s="11">
        <v>112.36</v>
      </c>
      <c r="G267" s="17">
        <f>G268</f>
        <v>0</v>
      </c>
      <c r="H267" s="18">
        <f t="shared" si="16"/>
        <v>112.36</v>
      </c>
    </row>
    <row r="268" spans="1:8" outlineLevel="7">
      <c r="A268" s="12" t="s">
        <v>25</v>
      </c>
      <c r="B268" s="13" t="s">
        <v>8</v>
      </c>
      <c r="C268" s="13" t="s">
        <v>211</v>
      </c>
      <c r="D268" s="13" t="s">
        <v>231</v>
      </c>
      <c r="E268" s="13" t="s">
        <v>26</v>
      </c>
      <c r="F268" s="14">
        <v>112.36</v>
      </c>
      <c r="G268" s="17"/>
      <c r="H268" s="19">
        <f t="shared" si="16"/>
        <v>112.36</v>
      </c>
    </row>
    <row r="269" spans="1:8" ht="22.5">
      <c r="A269" s="20" t="s">
        <v>7</v>
      </c>
      <c r="B269" s="21" t="s">
        <v>8</v>
      </c>
      <c r="C269" s="21" t="s">
        <v>232</v>
      </c>
      <c r="D269" s="21" t="s">
        <v>10</v>
      </c>
      <c r="E269" s="21"/>
      <c r="F269" s="22">
        <f t="shared" ref="F269:G273" si="20">F270</f>
        <v>2723.13</v>
      </c>
      <c r="G269" s="23">
        <f t="shared" si="20"/>
        <v>0</v>
      </c>
      <c r="H269" s="24">
        <f t="shared" si="16"/>
        <v>2723.13</v>
      </c>
    </row>
    <row r="270" spans="1:8" outlineLevel="1">
      <c r="A270" s="9" t="s">
        <v>54</v>
      </c>
      <c r="B270" s="10" t="s">
        <v>8</v>
      </c>
      <c r="C270" s="10" t="s">
        <v>232</v>
      </c>
      <c r="D270" s="10" t="s">
        <v>55</v>
      </c>
      <c r="E270" s="10"/>
      <c r="F270" s="11">
        <f t="shared" si="20"/>
        <v>2723.13</v>
      </c>
      <c r="G270" s="17">
        <f t="shared" si="20"/>
        <v>0</v>
      </c>
      <c r="H270" s="18">
        <f t="shared" si="16"/>
        <v>2723.13</v>
      </c>
    </row>
    <row r="271" spans="1:8" outlineLevel="2">
      <c r="A271" s="9" t="s">
        <v>56</v>
      </c>
      <c r="B271" s="10" t="s">
        <v>8</v>
      </c>
      <c r="C271" s="10" t="s">
        <v>232</v>
      </c>
      <c r="D271" s="10" t="s">
        <v>57</v>
      </c>
      <c r="E271" s="10"/>
      <c r="F271" s="11">
        <f t="shared" si="20"/>
        <v>2723.13</v>
      </c>
      <c r="G271" s="17">
        <f t="shared" si="20"/>
        <v>0</v>
      </c>
      <c r="H271" s="18">
        <f t="shared" si="16"/>
        <v>2723.13</v>
      </c>
    </row>
    <row r="272" spans="1:8" outlineLevel="3">
      <c r="A272" s="9" t="s">
        <v>69</v>
      </c>
      <c r="B272" s="10" t="s">
        <v>8</v>
      </c>
      <c r="C272" s="10" t="s">
        <v>232</v>
      </c>
      <c r="D272" s="10" t="s">
        <v>70</v>
      </c>
      <c r="E272" s="10"/>
      <c r="F272" s="11">
        <f t="shared" si="20"/>
        <v>2723.13</v>
      </c>
      <c r="G272" s="17">
        <f t="shared" si="20"/>
        <v>0</v>
      </c>
      <c r="H272" s="18">
        <f t="shared" si="16"/>
        <v>2723.13</v>
      </c>
    </row>
    <row r="273" spans="1:8" ht="22.5" outlineLevel="4">
      <c r="A273" s="9" t="s">
        <v>233</v>
      </c>
      <c r="B273" s="10" t="s">
        <v>8</v>
      </c>
      <c r="C273" s="10" t="s">
        <v>232</v>
      </c>
      <c r="D273" s="10" t="s">
        <v>234</v>
      </c>
      <c r="E273" s="10"/>
      <c r="F273" s="11">
        <f t="shared" si="20"/>
        <v>2723.13</v>
      </c>
      <c r="G273" s="17">
        <f t="shared" si="20"/>
        <v>0</v>
      </c>
      <c r="H273" s="18">
        <f t="shared" si="16"/>
        <v>2723.13</v>
      </c>
    </row>
    <row r="274" spans="1:8" ht="45" outlineLevel="7">
      <c r="A274" s="12" t="s">
        <v>235</v>
      </c>
      <c r="B274" s="13" t="s">
        <v>8</v>
      </c>
      <c r="C274" s="13" t="s">
        <v>232</v>
      </c>
      <c r="D274" s="13" t="s">
        <v>234</v>
      </c>
      <c r="E274" s="13" t="s">
        <v>236</v>
      </c>
      <c r="F274" s="14">
        <v>2723.13</v>
      </c>
      <c r="G274" s="17">
        <v>0</v>
      </c>
      <c r="H274" s="19">
        <f t="shared" si="16"/>
        <v>2723.13</v>
      </c>
    </row>
    <row r="275" spans="1:8" ht="22.5">
      <c r="A275" s="20" t="s">
        <v>87</v>
      </c>
      <c r="B275" s="21" t="s">
        <v>8</v>
      </c>
      <c r="C275" s="21" t="s">
        <v>237</v>
      </c>
      <c r="D275" s="21" t="s">
        <v>89</v>
      </c>
      <c r="E275" s="21"/>
      <c r="F275" s="22">
        <f t="shared" ref="F275:G279" si="21">F276</f>
        <v>328.44</v>
      </c>
      <c r="G275" s="23">
        <f t="shared" si="21"/>
        <v>0</v>
      </c>
      <c r="H275" s="24">
        <f t="shared" si="16"/>
        <v>328.44</v>
      </c>
    </row>
    <row r="276" spans="1:8" ht="67.5" outlineLevel="1">
      <c r="A276" s="9" t="s">
        <v>90</v>
      </c>
      <c r="B276" s="10" t="s">
        <v>8</v>
      </c>
      <c r="C276" s="10" t="s">
        <v>237</v>
      </c>
      <c r="D276" s="10" t="s">
        <v>91</v>
      </c>
      <c r="E276" s="10"/>
      <c r="F276" s="11">
        <f t="shared" si="21"/>
        <v>328.44</v>
      </c>
      <c r="G276" s="17">
        <f t="shared" si="21"/>
        <v>0</v>
      </c>
      <c r="H276" s="18">
        <f t="shared" si="16"/>
        <v>328.44</v>
      </c>
    </row>
    <row r="277" spans="1:8" ht="22.5" outlineLevel="2">
      <c r="A277" s="9" t="s">
        <v>92</v>
      </c>
      <c r="B277" s="10" t="s">
        <v>8</v>
      </c>
      <c r="C277" s="10" t="s">
        <v>237</v>
      </c>
      <c r="D277" s="10" t="s">
        <v>93</v>
      </c>
      <c r="E277" s="10"/>
      <c r="F277" s="11">
        <f t="shared" si="21"/>
        <v>328.44</v>
      </c>
      <c r="G277" s="17">
        <f t="shared" si="21"/>
        <v>0</v>
      </c>
      <c r="H277" s="18">
        <f t="shared" si="16"/>
        <v>328.44</v>
      </c>
    </row>
    <row r="278" spans="1:8" ht="45" outlineLevel="3">
      <c r="A278" s="9" t="s">
        <v>205</v>
      </c>
      <c r="B278" s="10" t="s">
        <v>8</v>
      </c>
      <c r="C278" s="10" t="s">
        <v>237</v>
      </c>
      <c r="D278" s="10" t="s">
        <v>206</v>
      </c>
      <c r="E278" s="10"/>
      <c r="F278" s="11">
        <f t="shared" si="21"/>
        <v>328.44</v>
      </c>
      <c r="G278" s="17">
        <f t="shared" si="21"/>
        <v>0</v>
      </c>
      <c r="H278" s="18">
        <f t="shared" si="16"/>
        <v>328.44</v>
      </c>
    </row>
    <row r="279" spans="1:8" ht="33.75" outlineLevel="4">
      <c r="A279" s="9" t="s">
        <v>238</v>
      </c>
      <c r="B279" s="10" t="s">
        <v>8</v>
      </c>
      <c r="C279" s="10" t="s">
        <v>237</v>
      </c>
      <c r="D279" s="10" t="s">
        <v>239</v>
      </c>
      <c r="E279" s="10"/>
      <c r="F279" s="11">
        <f t="shared" si="21"/>
        <v>328.44</v>
      </c>
      <c r="G279" s="17">
        <f t="shared" si="21"/>
        <v>0</v>
      </c>
      <c r="H279" s="18">
        <f t="shared" si="16"/>
        <v>328.44</v>
      </c>
    </row>
    <row r="280" spans="1:8" outlineLevel="7">
      <c r="A280" s="12" t="s">
        <v>25</v>
      </c>
      <c r="B280" s="13" t="s">
        <v>8</v>
      </c>
      <c r="C280" s="13" t="s">
        <v>237</v>
      </c>
      <c r="D280" s="13" t="s">
        <v>239</v>
      </c>
      <c r="E280" s="13" t="s">
        <v>26</v>
      </c>
      <c r="F280" s="14">
        <v>328.44</v>
      </c>
      <c r="G280" s="17">
        <v>0</v>
      </c>
      <c r="H280" s="19">
        <f t="shared" si="16"/>
        <v>328.44</v>
      </c>
    </row>
  </sheetData>
  <mergeCells count="9">
    <mergeCell ref="A10:H10"/>
    <mergeCell ref="A7:H7"/>
    <mergeCell ref="A3:H3"/>
    <mergeCell ref="A4:H4"/>
    <mergeCell ref="A2:H2"/>
    <mergeCell ref="A5:H5"/>
    <mergeCell ref="A6:H6"/>
    <mergeCell ref="A8:H8"/>
    <mergeCell ref="A9:H9"/>
  </mergeCells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rep:2.54.0.280</dc:description>
  <cp:lastModifiedBy>Владелец</cp:lastModifiedBy>
  <cp:lastPrinted>2022-12-23T06:26:39Z</cp:lastPrinted>
  <dcterms:created xsi:type="dcterms:W3CDTF">2022-10-24T06:59:58Z</dcterms:created>
  <dcterms:modified xsi:type="dcterms:W3CDTF">2022-12-23T06:26:40Z</dcterms:modified>
</cp:coreProperties>
</file>