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<sst xmlns="http://schemas.openxmlformats.org/spreadsheetml/2006/main" count="93" uniqueCount="90">
  <si>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</si>
  <si>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</si>
  <si>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</si>
  <si>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</si>
  <si>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</si>
  <si>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</si>
  <si>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</si>
  <si>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</si>
  <si>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</si>
  <si>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</si>
  <si>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</si>
  <si>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</si>
  <si>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</si>
  <si>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</si>
  <si>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</si>
  <si>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</si>
  <si>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</si>
  <si>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</si>
  <si>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</si>
  <si>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</si>
  <si>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</si>
  <si>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</si>
  <si>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</si>
  <si>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</si>
  <si>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</si>
  <si>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</si>
  <si>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</si>
  <si>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</si>
  <si>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</si>
  <si>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</si>
  <si>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</si>
  <si>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</si>
  <si>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</si>
  <si>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</si>
  <si>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</si>
  <si>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</si>
  <si>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</si>
  <si>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</si>
  <si>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</si>
  <si>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</si>
  <si>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</si>
  <si>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</si>
  <si>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</si>
  <si>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</si>
  <si>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</si>
  <si>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</si>
  <si>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</si>
  <si>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</si>
  <si>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</si>
  <si>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</si>
  <si>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</si>
  <si>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</si>
  <si>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</si>
  <si>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</si>
  <si>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</si>
  <si>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</si>
  <si>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</si>
  <si>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</si>
  <si>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2 02 20077 13 0000 150 </t>
  </si>
  <si>
    <t>2 02 20216 13 0000 150</t>
  </si>
  <si>
    <t>2 02 29999 13 0000 150</t>
  </si>
  <si>
    <t>2 02 30024 13 0000 150</t>
  </si>
  <si>
    <t>2 02 35118 13 0000 150</t>
  </si>
  <si>
    <t>2 02 49999 13 0000 150</t>
  </si>
  <si>
    <t>% исполнения</t>
  </si>
  <si>
    <t>1 17 00000 00 0000 000</t>
  </si>
  <si>
    <t>Прочие неналоговые доходы.</t>
  </si>
  <si>
    <t>1 17 05050 13 0000 180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</si>
  <si>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</si>
  <si>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</si>
  <si>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</si>
  <si>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Приложение № 2 к решению Совета депутатов</t>
  </si>
  <si>
    <t>Прогнозируемые поступления доходов в бюджет Вырицкого городского поселения на 2020 г.</t>
  </si>
  <si>
    <t>Сумма на 2020г.       (тыс.руб.)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</si>
  <si>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</si>
  <si>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</si>
  <si>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</si>
  <si>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</si>
  <si>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2 02 20302 13 0000 150</t>
  </si>
  <si>
    <t>Субсидии бюджетам городских  поселений на обеспечение мероприятий по  переселению граждан из аварийного жилищного фонда за счет средств бюджетов</t>
  </si>
  <si>
    <t>2 02 20299 13 0000 150</t>
  </si>
  <si>
    <t>Субсидии бюджетам городских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</si>
  <si>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2 02 25519 13 0000 150</t>
  </si>
  <si>
    <t>Субсидии бюджетам городских поселений на поддержку отрасли культуры</t>
  </si>
  <si>
    <t xml:space="preserve">2 02 16001 13 0000 150 </t>
  </si>
  <si>
    <t>Исполнено в    2020г. тыс.руб.</t>
  </si>
  <si>
    <t>Прочие доходы от компенсации затрат бюджетов городских поселений</t>
  </si>
  <si>
    <t>2 19 06000 13 0000 150</t>
  </si>
  <si>
    <t>1 13 02995 13 0000 130</t>
  </si>
  <si>
    <t>№129 от 22.04.2021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</si>
</sst>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2" fontId="1" fillId="0" borderId="10" xfId="0" applyNumberFormat="1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9"/>
    </row>
    <row r="2" spans="2:5" ht="12.75">
      <c r="B2" s="17" t="s">
        <v>71</v>
      </c>
      <c r="C2" s="17"/>
      <c r="D2" s="18"/>
      <c r="E2" s="18"/>
    </row>
    <row r="3" spans="1:5" ht="12.75">
      <c r="A3" s="2"/>
      <c r="B3" s="17" t="s">
        <v>28</v>
      </c>
      <c r="C3" s="17"/>
      <c r="D3" s="18"/>
      <c r="E3" s="18"/>
    </row>
    <row r="4" spans="2:5" ht="12.75">
      <c r="B4" s="19" t="s">
        <v>89</v>
      </c>
      <c r="C4" s="19"/>
      <c r="D4" s="18"/>
      <c r="E4" s="18"/>
    </row>
    <row r="5" spans="2:3" ht="12.75">
      <c r="B5" s="2"/>
      <c r="C5" s="2"/>
    </row>
    <row r="7" ht="2.25" customHeight="1"/>
    <row r="8" spans="1:3" ht="12.75">
      <c r="A8" s="16" t="s">
        <v>72</v>
      </c>
      <c r="B8" s="16"/>
      <c r="C8" s="16"/>
    </row>
    <row r="9" spans="1:5" ht="38.25">
      <c r="A9" s="7" t="s">
        <v>0</v>
      </c>
      <c r="B9" s="7" t="s">
        <v>22</v>
      </c>
      <c r="C9" s="7" t="s">
        <v>73</v>
      </c>
      <c r="D9" s="11" t="s">
        <v>85</v>
      </c>
      <c r="E9" s="11" t="s">
        <v>64</v>
      </c>
    </row>
    <row r="10" spans="1:5" ht="12.75">
      <c r="A10" s="7"/>
      <c r="B10" s="8" t="s">
        <v>56</v>
      </c>
      <c r="C10" s="13">
        <f>C11+C21</f>
        <v>102642.34</v>
      </c>
      <c r="D10" s="13">
        <f>D11+D21</f>
        <v>107772.80800000002</v>
      </c>
      <c r="E10" s="13">
        <f>D10/C10*100</f>
        <v>104.99839345050009</v>
      </c>
    </row>
    <row r="11" spans="1:5" ht="15.75" customHeight="1">
      <c r="A11" s="3" t="s">
        <v>1</v>
      </c>
      <c r="B11" s="8" t="s">
        <v>23</v>
      </c>
      <c r="C11" s="13">
        <f>C12+C15+C17</f>
        <v>83383.9</v>
      </c>
      <c r="D11" s="13">
        <f>D12+D15+D17</f>
        <v>89654.29000000001</v>
      </c>
      <c r="E11" s="13">
        <f aca="true" t="shared" si="0" ref="E11:E52">D11/C11*100</f>
        <v>107.51990492169354</v>
      </c>
    </row>
    <row r="12" spans="1:5" ht="15.75" customHeight="1">
      <c r="A12" s="3" t="s">
        <v>2</v>
      </c>
      <c r="B12" s="6" t="s">
        <v>3</v>
      </c>
      <c r="C12" s="13">
        <f>SUM(C13+C14)</f>
        <v>36593.4</v>
      </c>
      <c r="D12" s="13">
        <f>SUM(D13+D14)</f>
        <v>40891.07</v>
      </c>
      <c r="E12" s="13">
        <f t="shared" si="0"/>
        <v>111.744385599589</v>
      </c>
    </row>
    <row r="13" spans="1:5" ht="15.75" customHeight="1">
      <c r="A13" s="7" t="s">
        <v>48</v>
      </c>
      <c r="B13" s="4" t="s">
        <v>4</v>
      </c>
      <c r="C13" s="12">
        <v>24758.2</v>
      </c>
      <c r="D13" s="12">
        <v>28568.09</v>
      </c>
      <c r="E13" s="12">
        <f t="shared" si="0"/>
        <v>115.38839657164091</v>
      </c>
    </row>
    <row r="14" spans="1:5" ht="15.75" customHeight="1">
      <c r="A14" s="7" t="s">
        <v>49</v>
      </c>
      <c r="B14" s="4" t="s">
        <v>36</v>
      </c>
      <c r="C14" s="12">
        <v>11835.2</v>
      </c>
      <c r="D14" s="12">
        <v>12322.98</v>
      </c>
      <c r="E14" s="12">
        <f t="shared" si="0"/>
        <v>104.1214343652832</v>
      </c>
    </row>
    <row r="15" spans="1:5" ht="15.75" customHeight="1">
      <c r="A15" s="3" t="s">
        <v>33</v>
      </c>
      <c r="B15" s="6" t="s">
        <v>31</v>
      </c>
      <c r="C15" s="13">
        <f>C16</f>
        <v>340.5</v>
      </c>
      <c r="D15" s="13">
        <f>D16</f>
        <v>340.5</v>
      </c>
      <c r="E15" s="13">
        <f t="shared" si="0"/>
        <v>100</v>
      </c>
    </row>
    <row r="16" spans="1:5" ht="14.25" customHeight="1">
      <c r="A16" s="7" t="s">
        <v>50</v>
      </c>
      <c r="B16" s="4" t="s">
        <v>32</v>
      </c>
      <c r="C16" s="12">
        <v>340.5</v>
      </c>
      <c r="D16" s="12">
        <v>340.5</v>
      </c>
      <c r="E16" s="12">
        <f t="shared" si="0"/>
        <v>100</v>
      </c>
    </row>
    <row r="17" spans="1:5" ht="15" customHeight="1">
      <c r="A17" s="3" t="s">
        <v>5</v>
      </c>
      <c r="B17" s="6" t="s">
        <v>6</v>
      </c>
      <c r="C17" s="13">
        <f>SUM(C18:C20)</f>
        <v>46450</v>
      </c>
      <c r="D17" s="13">
        <f>SUM(D18:D20)</f>
        <v>48422.72</v>
      </c>
      <c r="E17" s="13">
        <f t="shared" si="0"/>
        <v>104.2469752421959</v>
      </c>
    </row>
    <row r="18" spans="1:5" ht="13.5" customHeight="1">
      <c r="A18" s="7" t="s">
        <v>51</v>
      </c>
      <c r="B18" s="4" t="s">
        <v>7</v>
      </c>
      <c r="C18" s="12">
        <v>2450</v>
      </c>
      <c r="D18" s="12">
        <v>2571.84</v>
      </c>
      <c r="E18" s="12">
        <f t="shared" si="0"/>
        <v>104.9730612244898</v>
      </c>
    </row>
    <row r="19" spans="1:5" ht="13.5" customHeight="1">
      <c r="A19" s="7" t="s">
        <v>52</v>
      </c>
      <c r="B19" s="4" t="s">
        <v>54</v>
      </c>
      <c r="C19" s="12">
        <v>25000</v>
      </c>
      <c r="D19" s="12">
        <v>26001.42</v>
      </c>
      <c r="E19" s="12">
        <f t="shared" si="0"/>
        <v>104.00567999999998</v>
      </c>
    </row>
    <row r="20" spans="1:5" ht="13.5" customHeight="1">
      <c r="A20" s="7" t="s">
        <v>52</v>
      </c>
      <c r="B20" s="4" t="s">
        <v>55</v>
      </c>
      <c r="C20" s="12">
        <v>19000</v>
      </c>
      <c r="D20" s="12">
        <v>19849.46</v>
      </c>
      <c r="E20" s="12">
        <f t="shared" si="0"/>
        <v>104.47084210526316</v>
      </c>
    </row>
    <row r="21" spans="1:5" ht="11.25" customHeight="1">
      <c r="A21" s="3"/>
      <c r="B21" s="8" t="s">
        <v>24</v>
      </c>
      <c r="C21" s="13">
        <f>C22+C29+C32+C37+C34</f>
        <v>19258.44</v>
      </c>
      <c r="D21" s="13">
        <f>D22+D29+D32+D37+D34</f>
        <v>18118.518000000004</v>
      </c>
      <c r="E21" s="13">
        <f t="shared" si="0"/>
        <v>94.08092244231622</v>
      </c>
    </row>
    <row r="22" spans="1:5" ht="26.25" customHeight="1">
      <c r="A22" s="3" t="s">
        <v>8</v>
      </c>
      <c r="B22" s="6" t="s">
        <v>9</v>
      </c>
      <c r="C22" s="13">
        <f>C23+C28</f>
        <v>4424.4400000000005</v>
      </c>
      <c r="D22" s="13">
        <f>D23+D28</f>
        <v>4038.644</v>
      </c>
      <c r="E22" s="13">
        <f t="shared" si="0"/>
        <v>91.28034282304651</v>
      </c>
    </row>
    <row r="23" spans="1:5" ht="25.5" customHeight="1">
      <c r="A23" s="7" t="s">
        <v>10</v>
      </c>
      <c r="B23" s="4" t="s">
        <v>11</v>
      </c>
      <c r="C23" s="12">
        <f>C24+C25</f>
        <v>4074.44</v>
      </c>
      <c r="D23" s="12">
        <f>D24+D25</f>
        <v>3709.3199999999997</v>
      </c>
      <c r="E23" s="12">
        <f t="shared" si="0"/>
        <v>91.0387685178822</v>
      </c>
    </row>
    <row r="24" spans="1:5" ht="49.5" customHeight="1">
      <c r="A24" s="7" t="s">
        <v>42</v>
      </c>
      <c r="B24" s="4" t="s">
        <v>12</v>
      </c>
      <c r="C24" s="12">
        <v>4000</v>
      </c>
      <c r="D24" s="12">
        <v>3624.24</v>
      </c>
      <c r="E24" s="12">
        <f t="shared" si="0"/>
        <v>90.606</v>
      </c>
    </row>
    <row r="25" spans="1:5" ht="39" customHeight="1">
      <c r="A25" s="7" t="s">
        <v>43</v>
      </c>
      <c r="B25" s="4" t="s">
        <v>13</v>
      </c>
      <c r="C25" s="12">
        <v>74.44</v>
      </c>
      <c r="D25" s="12">
        <v>85.08</v>
      </c>
      <c r="E25" s="12">
        <f t="shared" si="0"/>
        <v>114.29339065018806</v>
      </c>
    </row>
    <row r="26" spans="1:5" ht="12.75" hidden="1">
      <c r="A26" s="3" t="s">
        <v>14</v>
      </c>
      <c r="B26" s="6" t="s">
        <v>15</v>
      </c>
      <c r="C26" s="13">
        <f>SUM(C27)</f>
        <v>0</v>
      </c>
      <c r="D26" s="12"/>
      <c r="E26" s="12" t="e">
        <f t="shared" si="0"/>
        <v>#DIV/0!</v>
      </c>
    </row>
    <row r="27" spans="1:5" ht="25.5" hidden="1">
      <c r="A27" s="7" t="s">
        <v>16</v>
      </c>
      <c r="B27" s="4" t="s">
        <v>17</v>
      </c>
      <c r="C27" s="12">
        <v>0</v>
      </c>
      <c r="D27" s="12"/>
      <c r="E27" s="12" t="e">
        <f t="shared" si="0"/>
        <v>#DIV/0!</v>
      </c>
    </row>
    <row r="28" spans="1:5" ht="13.5" customHeight="1">
      <c r="A28" s="7" t="s">
        <v>44</v>
      </c>
      <c r="B28" s="4" t="s">
        <v>29</v>
      </c>
      <c r="C28" s="12">
        <v>350</v>
      </c>
      <c r="D28" s="12">
        <v>329.324</v>
      </c>
      <c r="E28" s="12">
        <f t="shared" si="0"/>
        <v>94.09257142857143</v>
      </c>
    </row>
    <row r="29" spans="1:5" ht="13.5" customHeight="1">
      <c r="A29" s="3" t="s">
        <v>37</v>
      </c>
      <c r="B29" s="6" t="s">
        <v>38</v>
      </c>
      <c r="C29" s="13">
        <f>C30+C31</f>
        <v>4750.95</v>
      </c>
      <c r="D29" s="13">
        <f>D30+D31</f>
        <v>4798.02</v>
      </c>
      <c r="E29" s="13">
        <f t="shared" si="0"/>
        <v>100.99074921857736</v>
      </c>
    </row>
    <row r="30" spans="1:5" ht="13.5" customHeight="1">
      <c r="A30" s="7" t="s">
        <v>45</v>
      </c>
      <c r="B30" s="4" t="s">
        <v>39</v>
      </c>
      <c r="C30" s="12">
        <v>3250</v>
      </c>
      <c r="D30" s="12">
        <v>3247.5</v>
      </c>
      <c r="E30" s="12">
        <f t="shared" si="0"/>
        <v>99.92307692307692</v>
      </c>
    </row>
    <row r="31" spans="1:5" ht="13.5" customHeight="1">
      <c r="A31" s="7" t="s">
        <v>88</v>
      </c>
      <c r="B31" s="4" t="s">
        <v>86</v>
      </c>
      <c r="C31" s="12">
        <v>1500.95</v>
      </c>
      <c r="D31" s="12">
        <v>1550.52</v>
      </c>
      <c r="E31" s="12">
        <f t="shared" si="0"/>
        <v>103.30257503581063</v>
      </c>
    </row>
    <row r="32" spans="1:5" ht="17.25" customHeight="1">
      <c r="A32" s="3" t="s">
        <v>26</v>
      </c>
      <c r="B32" s="6" t="s">
        <v>25</v>
      </c>
      <c r="C32" s="13">
        <f>C33</f>
        <v>9700.05</v>
      </c>
      <c r="D32" s="13">
        <f>D33</f>
        <v>8900.884</v>
      </c>
      <c r="E32" s="13">
        <f t="shared" si="0"/>
        <v>91.76121772568183</v>
      </c>
    </row>
    <row r="33" spans="1:5" ht="14.25" customHeight="1">
      <c r="A33" s="7" t="s">
        <v>46</v>
      </c>
      <c r="B33" s="4" t="s">
        <v>27</v>
      </c>
      <c r="C33" s="12">
        <v>9700.05</v>
      </c>
      <c r="D33" s="12">
        <v>8900.884</v>
      </c>
      <c r="E33" s="12">
        <f t="shared" si="0"/>
        <v>91.76121772568183</v>
      </c>
    </row>
    <row r="34" spans="1:5" ht="14.25" customHeight="1">
      <c r="A34" s="3" t="s">
        <v>14</v>
      </c>
      <c r="B34" s="6" t="s">
        <v>35</v>
      </c>
      <c r="C34" s="13">
        <f>SUM(C35:C36)</f>
        <v>163</v>
      </c>
      <c r="D34" s="13">
        <f>SUM(D35:D36)</f>
        <v>164.7</v>
      </c>
      <c r="E34" s="13">
        <f t="shared" si="0"/>
        <v>101.04294478527606</v>
      </c>
    </row>
    <row r="35" spans="1:5" ht="55.5" customHeight="1">
      <c r="A35" s="7" t="s">
        <v>76</v>
      </c>
      <c r="B35" s="14" t="s">
        <v>77</v>
      </c>
      <c r="C35" s="12">
        <v>110</v>
      </c>
      <c r="D35" s="12">
        <v>112</v>
      </c>
      <c r="E35" s="12">
        <f t="shared" si="0"/>
        <v>101.81818181818181</v>
      </c>
    </row>
    <row r="36" spans="1:5" ht="53.25" customHeight="1">
      <c r="A36" s="7" t="s">
        <v>74</v>
      </c>
      <c r="B36" s="4" t="s">
        <v>75</v>
      </c>
      <c r="C36" s="12">
        <v>53</v>
      </c>
      <c r="D36" s="12">
        <v>52.7</v>
      </c>
      <c r="E36" s="12">
        <f t="shared" si="0"/>
        <v>99.43396226415095</v>
      </c>
    </row>
    <row r="37" spans="1:5" ht="14.25" customHeight="1">
      <c r="A37" s="3" t="s">
        <v>65</v>
      </c>
      <c r="B37" s="6" t="s">
        <v>66</v>
      </c>
      <c r="C37" s="13">
        <f>C38</f>
        <v>220</v>
      </c>
      <c r="D37" s="13">
        <f>D38</f>
        <v>216.27</v>
      </c>
      <c r="E37" s="13">
        <v>0</v>
      </c>
    </row>
    <row r="38" spans="1:5" ht="14.25" customHeight="1">
      <c r="A38" s="7" t="s">
        <v>67</v>
      </c>
      <c r="B38" s="4" t="s">
        <v>66</v>
      </c>
      <c r="C38" s="12">
        <v>220</v>
      </c>
      <c r="D38" s="12">
        <v>216.27</v>
      </c>
      <c r="E38" s="12">
        <f t="shared" si="0"/>
        <v>98.30454545454546</v>
      </c>
    </row>
    <row r="39" spans="1:5" ht="42" customHeight="1">
      <c r="A39" s="3" t="s">
        <v>18</v>
      </c>
      <c r="B39" s="6" t="s">
        <v>19</v>
      </c>
      <c r="C39" s="13">
        <f>SUM(C40:C49)</f>
        <v>151342.02599999998</v>
      </c>
      <c r="D39" s="13">
        <f>SUM(D40:D49)</f>
        <v>150525.613</v>
      </c>
      <c r="E39" s="13">
        <f t="shared" si="0"/>
        <v>99.46055103028687</v>
      </c>
    </row>
    <row r="40" spans="1:5" ht="26.25" customHeight="1">
      <c r="A40" s="7" t="s">
        <v>84</v>
      </c>
      <c r="B40" s="4" t="s">
        <v>40</v>
      </c>
      <c r="C40" s="12">
        <v>26040.1</v>
      </c>
      <c r="D40" s="12">
        <v>26040.1</v>
      </c>
      <c r="E40" s="12">
        <v>100</v>
      </c>
    </row>
    <row r="41" spans="1:5" ht="26.25" customHeight="1">
      <c r="A41" s="7" t="s">
        <v>58</v>
      </c>
      <c r="B41" s="4" t="s">
        <v>53</v>
      </c>
      <c r="C41" s="12">
        <v>19585.36</v>
      </c>
      <c r="D41" s="12">
        <v>19585.343</v>
      </c>
      <c r="E41" s="12">
        <f t="shared" si="0"/>
        <v>99.9999132004722</v>
      </c>
    </row>
    <row r="42" spans="1:5" ht="78" customHeight="1">
      <c r="A42" s="7" t="s">
        <v>59</v>
      </c>
      <c r="B42" s="10" t="s">
        <v>57</v>
      </c>
      <c r="C42" s="12">
        <v>17028.3</v>
      </c>
      <c r="D42" s="12">
        <v>16827.21</v>
      </c>
      <c r="E42" s="12">
        <f t="shared" si="0"/>
        <v>98.81908352566022</v>
      </c>
    </row>
    <row r="43" spans="1:5" ht="47.25" customHeight="1">
      <c r="A43" s="7" t="s">
        <v>78</v>
      </c>
      <c r="B43" s="10" t="s">
        <v>79</v>
      </c>
      <c r="C43" s="15">
        <v>34425.76</v>
      </c>
      <c r="D43" s="12">
        <v>34425.76</v>
      </c>
      <c r="E43" s="12">
        <f t="shared" si="0"/>
        <v>100</v>
      </c>
    </row>
    <row r="44" spans="1:5" ht="55.5" customHeight="1">
      <c r="A44" s="7" t="s">
        <v>80</v>
      </c>
      <c r="B44" s="10" t="s">
        <v>81</v>
      </c>
      <c r="C44" s="15">
        <v>22264.622</v>
      </c>
      <c r="D44" s="12">
        <v>22264.622</v>
      </c>
      <c r="E44" s="12">
        <f t="shared" si="0"/>
        <v>100</v>
      </c>
    </row>
    <row r="45" spans="1:5" ht="30" customHeight="1">
      <c r="A45" s="7" t="s">
        <v>82</v>
      </c>
      <c r="B45" s="10" t="s">
        <v>83</v>
      </c>
      <c r="C45" s="15">
        <v>200</v>
      </c>
      <c r="D45" s="12">
        <v>200</v>
      </c>
      <c r="E45" s="12">
        <f t="shared" si="0"/>
        <v>100</v>
      </c>
    </row>
    <row r="46" spans="1:5" ht="26.25" customHeight="1">
      <c r="A46" s="7" t="s">
        <v>60</v>
      </c>
      <c r="B46" s="4" t="s">
        <v>47</v>
      </c>
      <c r="C46" s="12">
        <v>22622.464</v>
      </c>
      <c r="D46" s="12">
        <v>22007.154</v>
      </c>
      <c r="E46" s="12">
        <f t="shared" si="0"/>
        <v>97.28009292002852</v>
      </c>
    </row>
    <row r="47" spans="1:5" ht="26.25" customHeight="1">
      <c r="A47" s="7" t="s">
        <v>61</v>
      </c>
      <c r="B47" s="4" t="s">
        <v>30</v>
      </c>
      <c r="C47" s="12">
        <v>7.04</v>
      </c>
      <c r="D47" s="12">
        <v>7.04</v>
      </c>
      <c r="E47" s="12">
        <f t="shared" si="0"/>
        <v>100</v>
      </c>
    </row>
    <row r="48" spans="1:5" ht="25.5" customHeight="1">
      <c r="A48" s="7" t="s">
        <v>62</v>
      </c>
      <c r="B48" s="4" t="s">
        <v>21</v>
      </c>
      <c r="C48" s="12">
        <v>886.8</v>
      </c>
      <c r="D48" s="12">
        <v>886.8</v>
      </c>
      <c r="E48" s="12">
        <f t="shared" si="0"/>
        <v>100</v>
      </c>
    </row>
    <row r="49" spans="1:5" ht="14.25" customHeight="1">
      <c r="A49" s="7" t="s">
        <v>63</v>
      </c>
      <c r="B49" s="4" t="s">
        <v>34</v>
      </c>
      <c r="C49" s="12">
        <v>8281.58</v>
      </c>
      <c r="D49" s="12">
        <v>8281.584</v>
      </c>
      <c r="E49" s="12">
        <f t="shared" si="0"/>
        <v>100.0000482999621</v>
      </c>
    </row>
    <row r="50" spans="1:5" ht="14.25" customHeight="1">
      <c r="A50" s="3" t="s">
        <v>68</v>
      </c>
      <c r="B50" s="6" t="s">
        <v>69</v>
      </c>
      <c r="C50" s="13">
        <f>C51</f>
        <v>0</v>
      </c>
      <c r="D50" s="13">
        <f>D51</f>
        <v>-1423.92</v>
      </c>
      <c r="E50" s="13">
        <v>0</v>
      </c>
    </row>
    <row r="51" spans="1:5" ht="39" customHeight="1">
      <c r="A51" s="7" t="s">
        <v>87</v>
      </c>
      <c r="B51" s="4" t="s">
        <v>70</v>
      </c>
      <c r="C51" s="12">
        <v>0</v>
      </c>
      <c r="D51" s="12">
        <v>-1423.92</v>
      </c>
      <c r="E51" s="12">
        <v>0</v>
      </c>
    </row>
    <row r="52" spans="1:5" ht="12.75">
      <c r="A52" s="7"/>
      <c r="B52" s="6" t="s">
        <v>20</v>
      </c>
      <c r="C52" s="13">
        <f>C11+C21+C39+C50</f>
        <v>253984.36599999998</v>
      </c>
      <c r="D52" s="13">
        <f>D10+D39+D50</f>
        <v>256874.50100000002</v>
      </c>
      <c r="E52" s="13">
        <f t="shared" si="0"/>
        <v>101.13791846542242</v>
      </c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 t="s">
        <v>41</v>
      </c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  <row r="63" spans="1:3" ht="12.75">
      <c r="A63" s="5"/>
      <c r="B63" s="5"/>
      <c r="C63" s="2"/>
    </row>
    <row r="64" spans="1:3" ht="12.75">
      <c r="A64" s="5"/>
      <c r="B64" s="5"/>
      <c r="C64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2021-04-26T07:29:47Z</cp:lastPrinted>
  <dcterms:created xsi:type="dcterms:W3CDTF">1996-10-08T23:32:33Z</dcterms:created>
  <dcterms:modified xsi:type="dcterms:W3CDTF">2021-04-27T07:30:04Z</dcterms:modified>
  <cp:category/>
  <cp:version/>
  <cp:contentType/>
  <cp:contentStatus/>
</cp:coreProperties>
</file>