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<sst xmlns="http://schemas.openxmlformats.org/spreadsheetml/2006/main" count="1338" uniqueCount="246">
  <si>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</si>
  <si>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</si>
  <si>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</si>
  <si>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</si>
  <si>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</si>
  <si>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</si>
  <si>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</si>
  <si>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</si>
  <si>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</si>
  <si>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</si>
  <si>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</si>
  <si>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</si>
  <si>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</si>
  <si>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</si>
  <si>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</si>
  <si>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</si>
  <si>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</si>
  <si>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</si>
  <si>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</si>
  <si>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</si>
  <si>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</si>
  <si>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</si>
  <si>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</si>
  <si>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</si>
  <si>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</si>
  <si>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</si>
  <si>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</si>
  <si>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</si>
  <si>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</si>
  <si>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</si>
  <si>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</si>
  <si>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</si>
  <si>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</si>
  <si>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</si>
  <si>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</si>
  <si>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</si>
  <si>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</si>
  <si>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</si>
  <si>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</si>
  <si>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</si>
  <si>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</si>
  <si>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</si>
  <si>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</si>
  <si>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</si>
  <si>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</si>
  <si>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</si>
  <si>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</si>
  <si>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</si>
  <si>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</si>
  <si>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</si>
  <si>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</si>
  <si>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</si>
  <si>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</si>
  <si>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</si>
  <si>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</si>
  <si>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</si>
  <si>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</si>
  <si>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</si>
  <si>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</si>
  <si>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</si>
  <si>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</si>
  <si>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</si>
  <si>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</si>
  <si>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</si>
  <si>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</si>
  <si>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</si>
  <si>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</si>
  <si>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</si>
  <si>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</si>
  <si>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</si>
  <si>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</si>
  <si>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</si>
  <si>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</si>
  <si>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</si>
  <si>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</si>
  <si>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</si>
  <si>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</si>
  <si>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</si>
  <si>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</si>
  <si>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</si>
  <si>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</si>
  <si>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</si>
  <si>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</si>
  <si>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</si>
  <si>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</si>
  <si>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</si>
  <si>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</si>
  <si>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</si>
  <si>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</si>
  <si>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</si>
  <si>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</si>
  <si>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</si>
  <si>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</si>
  <si>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</si>
  <si>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</si>
  <si>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</si>
  <si>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</si>
  <si>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</si>
  <si>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</si>
  <si>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</si>
  <si>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</si>
  <si>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</si>
  <si>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</si>
  <si>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</si>
  <si>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</si>
  <si>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</si>
  <si>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</si>
  <si>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</si>
  <si>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</si>
  <si>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</si>
  <si>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</si>
  <si>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</si>
  <si>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</si>
  <si>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</si>
  <si>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</si>
  <si>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</si>
  <si>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</si>
  <si>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</si>
  <si>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</si>
  <si>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</si>
  <si>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</si>
  <si>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</si>
  <si>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</si>
  <si>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</si>
  <si>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</si>
  <si>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</si>
  <si>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</si>
  <si>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</si>
  <si>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</si>
  <si>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</si>
  <si>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</si>
  <si>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</si>
  <si>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</si>
  <si>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</si>
  <si>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</si>
  <si>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</si>
  <si>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</si>
  <si>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</si>
  <si>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</si>
  <si>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</si>
  <si>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81404S0200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</si>
  <si>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</si>
  <si>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</si>
  <si>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</si>
  <si>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</si>
  <si>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</si>
  <si>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</si>
  <si>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</si>
  <si>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</si>
  <si>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</si>
  <si>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</si>
  <si>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</si>
  <si>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</si>
  <si>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</si>
  <si>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</si>
  <si>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</si>
  <si>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</si>
  <si>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</si>
  <si>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</si>
  <si>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</si>
  <si>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</si>
  <si>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</si>
  <si>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</si>
  <si>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</si>
  <si>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</si>
  <si>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</si>
  <si>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</si>
  <si>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</si>
  <si>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</si>
  <si>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</si>
  <si>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</si>
  <si>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</si>
  <si>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</si>
  <si>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</si>
  <si>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</si>
  <si>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</si>
  <si>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</si>
  <si>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</si>
  <si>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14</t>
  </si>
  <si>
    <t>Софинансирование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</si>
  <si>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</si>
  <si>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</si>
  <si>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</si>
  <si>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</si>
  <si>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</si>
  <si>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</si>
  <si>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</si>
  <si>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</si>
  <si>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</si>
  <si>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</si>
  <si>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</si>
  <si>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</si>
  <si>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</si>
  <si>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</si>
  <si>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</si>
  <si>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</si>
  <si>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</si>
  <si>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2018 год</t>
  </si>
  <si>
    <t xml:space="preserve">  Приложение №11</t>
  </si>
  <si>
    <t>81204S0430</t>
  </si>
  <si>
    <t>8120470430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</si>
  <si>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</si>
  <si>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06</t>
  </si>
  <si>
    <t>8130470140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</si>
  <si>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</si>
  <si>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8130470880</t>
  </si>
  <si>
    <t>81404S0740</t>
  </si>
  <si>
    <t>81404S0750</t>
  </si>
  <si>
    <t>Предоставление социальных выплат на приобретение (строительство) жилья</t>
  </si>
  <si>
    <t>Предоставление социальных выплат и компенсации расходов, связанных с уплатой процентов по ипотечным жилищным кредитам</t>
  </si>
  <si>
    <t>8120416111</t>
  </si>
  <si>
    <t>8130415611</t>
  </si>
  <si>
    <t>8140418550</t>
  </si>
  <si>
    <t>8190400000</t>
  </si>
  <si>
    <t>8190415380</t>
  </si>
  <si>
    <t>8190415410</t>
  </si>
  <si>
    <t>8190415420</t>
  </si>
  <si>
    <t>8190415530</t>
  </si>
  <si>
    <t>81904S0880</t>
  </si>
  <si>
    <t>8190416340</t>
  </si>
  <si>
    <t>8190416180</t>
  </si>
  <si>
    <t>8190415613</t>
  </si>
  <si>
    <t>8190416490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</si>
  <si>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</si>
  <si>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8160416701</t>
  </si>
  <si>
    <t>8160418310</t>
  </si>
  <si>
    <t>811</t>
  </si>
  <si>
    <t>Субсидии бюджетным учреждениям на иные цели</t>
  </si>
  <si>
    <t>612</t>
  </si>
  <si>
    <t>81304S0140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</si>
  <si>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</si>
  <si>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</si>
  <si>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</si>
  <si>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</si>
  <si>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Благоустройство дворовых и общественных территорий в населенных пунктах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</si>
  <si>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81904L5550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</si>
  <si>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</si>
  <si>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</si>
  <si>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</si>
  <si>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</si>
  <si>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</si>
  <si>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8140470750</t>
  </si>
  <si>
    <t>Бюджет на 2018 год</t>
  </si>
  <si>
    <t>Изменения в бюджет 2018 г</t>
  </si>
  <si>
    <t>Бюджет с изменениями 2018 год</t>
  </si>
  <si>
    <t>№354 от 06.06.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</si>
</sst>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10" borderId="10" xfId="0" applyNumberFormat="1" applyFont="1" applyFill="1" applyBorder="1" applyAlignment="1" applyProtection="1">
      <alignment horizontal="left" vertical="center" wrapText="1"/>
      <protection/>
    </xf>
    <xf numFmtId="49" fontId="3" fillId="10" borderId="10" xfId="0" applyNumberFormat="1" applyFont="1" applyFill="1" applyBorder="1" applyAlignment="1" applyProtection="1">
      <alignment horizontal="center" vertical="center" wrapText="1"/>
      <protection/>
    </xf>
    <xf numFmtId="4" fontId="3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9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0.7109375" style="0" customWidth="1"/>
    <col min="9" max="9" width="10.8515625" style="0" customWidth="1"/>
  </cols>
  <sheetData>
    <row r="1" spans="1:10" ht="12.75">
      <c r="A1" s="60"/>
      <c r="B1" s="60"/>
      <c r="C1" s="60"/>
      <c r="D1" s="60"/>
      <c r="E1" s="60"/>
      <c r="F1" s="60"/>
      <c r="G1" s="23"/>
      <c r="H1" s="22"/>
      <c r="I1" s="22"/>
      <c r="J1" s="22"/>
    </row>
    <row r="2" spans="1:10" ht="12.75">
      <c r="A2" s="57" t="s">
        <v>198</v>
      </c>
      <c r="B2" s="58"/>
      <c r="C2" s="58"/>
      <c r="D2" s="58"/>
      <c r="E2" s="58"/>
      <c r="F2" s="58"/>
      <c r="G2" s="58"/>
      <c r="H2" s="58"/>
      <c r="I2" s="58"/>
      <c r="J2" s="24"/>
    </row>
    <row r="3" spans="1:10" ht="12.75">
      <c r="A3" s="57" t="s">
        <v>194</v>
      </c>
      <c r="B3" s="58"/>
      <c r="C3" s="58"/>
      <c r="D3" s="58"/>
      <c r="E3" s="58"/>
      <c r="F3" s="58"/>
      <c r="G3" s="58"/>
      <c r="H3" s="58"/>
      <c r="I3" s="58"/>
      <c r="J3" s="24"/>
    </row>
    <row r="4" spans="1:10" ht="12.75">
      <c r="A4" s="57" t="s">
        <v>195</v>
      </c>
      <c r="B4" s="58"/>
      <c r="C4" s="58"/>
      <c r="D4" s="58"/>
      <c r="E4" s="58"/>
      <c r="F4" s="58"/>
      <c r="G4" s="58"/>
      <c r="H4" s="58"/>
      <c r="I4" s="58"/>
      <c r="J4" s="24"/>
    </row>
    <row r="5" spans="1:10" ht="14.25">
      <c r="A5" s="25"/>
      <c r="B5" s="59" t="s">
        <v>245</v>
      </c>
      <c r="C5" s="58"/>
      <c r="D5" s="58"/>
      <c r="E5" s="58"/>
      <c r="F5" s="58"/>
      <c r="G5" s="58"/>
      <c r="H5" s="58"/>
      <c r="I5" s="58"/>
      <c r="J5" s="24"/>
    </row>
    <row r="6" spans="1:10" ht="15.75" customHeight="1">
      <c r="A6" s="63"/>
      <c r="B6" s="64"/>
      <c r="C6" s="64"/>
      <c r="D6" s="64"/>
      <c r="E6" s="64"/>
      <c r="F6" s="64"/>
      <c r="G6" s="64"/>
      <c r="H6" s="64"/>
      <c r="I6" s="26"/>
      <c r="J6" s="26"/>
    </row>
    <row r="7" spans="1:8" ht="7.5" customHeight="1" hidden="1">
      <c r="A7" s="63"/>
      <c r="B7" s="64"/>
      <c r="C7" s="64"/>
      <c r="D7" s="64"/>
      <c r="E7" s="64"/>
      <c r="F7" s="64"/>
      <c r="G7" s="64"/>
      <c r="H7" s="64"/>
    </row>
    <row r="8" spans="1:7" ht="18" customHeight="1">
      <c r="A8" s="61" t="s">
        <v>196</v>
      </c>
      <c r="B8" s="62"/>
      <c r="C8" s="62"/>
      <c r="D8" s="62"/>
      <c r="E8" s="62"/>
      <c r="F8" s="62"/>
      <c r="G8" s="62"/>
    </row>
    <row r="9" spans="1:7" ht="12.75">
      <c r="A9" s="61" t="s">
        <v>197</v>
      </c>
      <c r="B9" s="62"/>
      <c r="C9" s="62"/>
      <c r="D9" s="62"/>
      <c r="E9" s="62"/>
      <c r="F9" s="62"/>
      <c r="G9" s="62"/>
    </row>
    <row r="10" spans="1:10" ht="12.75">
      <c r="A10" s="27" t="s">
        <v>0</v>
      </c>
      <c r="B10" s="27"/>
      <c r="C10" s="27"/>
      <c r="D10" s="27"/>
      <c r="E10" s="27"/>
      <c r="F10" s="27"/>
      <c r="G10" s="27"/>
      <c r="H10" s="27"/>
      <c r="I10" s="22"/>
      <c r="J10" s="22"/>
    </row>
    <row r="11" spans="1:9" ht="42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1" t="s">
        <v>242</v>
      </c>
      <c r="H11" s="21" t="s">
        <v>243</v>
      </c>
      <c r="I11" s="21" t="s">
        <v>244</v>
      </c>
    </row>
    <row r="12" spans="1:9" ht="12.75">
      <c r="A12" s="28" t="s">
        <v>7</v>
      </c>
      <c r="B12" s="29"/>
      <c r="C12" s="28"/>
      <c r="D12" s="28"/>
      <c r="E12" s="29"/>
      <c r="F12" s="29"/>
      <c r="G12" s="30">
        <f>G13+G56+G63+G83+G128+G203+G214+G243+G252+G247</f>
        <v>180432.05</v>
      </c>
      <c r="H12" s="30">
        <f>H13+H56+H63+H83+H128+H203+H214+H243+H252+H247</f>
        <v>24827.859999999997</v>
      </c>
      <c r="I12" s="30">
        <f>I13+I56+I63+I83+I128+I203+I214+I243+I252+I247</f>
        <v>205259.91</v>
      </c>
    </row>
    <row r="13" spans="1:9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31">
        <f>G17+G45+G48+G14+G38</f>
        <v>23900.6</v>
      </c>
      <c r="H13" s="31">
        <f>H17+H45+H48+H14+H38</f>
        <v>-196.8</v>
      </c>
      <c r="I13" s="31">
        <f>I17+I45+I48+I14+I38</f>
        <v>23703.8</v>
      </c>
    </row>
    <row r="14" spans="1:9" ht="22.5">
      <c r="A14" s="12" t="s">
        <v>24</v>
      </c>
      <c r="B14" s="13" t="s">
        <v>9</v>
      </c>
      <c r="C14" s="12" t="s">
        <v>10</v>
      </c>
      <c r="D14" s="12" t="s">
        <v>70</v>
      </c>
      <c r="E14" s="13" t="s">
        <v>25</v>
      </c>
      <c r="F14" s="13"/>
      <c r="G14" s="32">
        <f aca="true" t="shared" si="0" ref="G14:I15">G15</f>
        <v>300</v>
      </c>
      <c r="H14" s="32">
        <f t="shared" si="0"/>
        <v>-300</v>
      </c>
      <c r="I14" s="32">
        <f t="shared" si="0"/>
        <v>0</v>
      </c>
    </row>
    <row r="15" spans="1:9" ht="45">
      <c r="A15" s="3" t="s">
        <v>174</v>
      </c>
      <c r="B15" s="33" t="s">
        <v>9</v>
      </c>
      <c r="C15" s="34" t="s">
        <v>10</v>
      </c>
      <c r="D15" s="34" t="s">
        <v>70</v>
      </c>
      <c r="E15" s="6" t="s">
        <v>176</v>
      </c>
      <c r="F15" s="33"/>
      <c r="G15" s="8">
        <f t="shared" si="0"/>
        <v>300</v>
      </c>
      <c r="H15" s="8">
        <f t="shared" si="0"/>
        <v>-300</v>
      </c>
      <c r="I15" s="8">
        <f t="shared" si="0"/>
        <v>0</v>
      </c>
    </row>
    <row r="16" spans="1:9" ht="67.5">
      <c r="A16" s="4" t="s">
        <v>175</v>
      </c>
      <c r="B16" s="35" t="s">
        <v>9</v>
      </c>
      <c r="C16" s="36" t="s">
        <v>10</v>
      </c>
      <c r="D16" s="36" t="s">
        <v>70</v>
      </c>
      <c r="E16" s="7" t="s">
        <v>176</v>
      </c>
      <c r="F16" s="35" t="s">
        <v>177</v>
      </c>
      <c r="G16" s="9">
        <v>300</v>
      </c>
      <c r="H16" s="48">
        <v>-300</v>
      </c>
      <c r="I16" s="48">
        <f>H16+G16</f>
        <v>0</v>
      </c>
    </row>
    <row r="17" spans="1:9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2">
        <f>G18+G21+G24+G27</f>
        <v>21466.8</v>
      </c>
      <c r="H17" s="32">
        <f>H18+H21+H24+H27</f>
        <v>-397.8</v>
      </c>
      <c r="I17" s="32">
        <f>I18+I21+I24+I27</f>
        <v>21069</v>
      </c>
    </row>
    <row r="18" spans="1:9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7">
        <f>G19+G20</f>
        <v>12283</v>
      </c>
      <c r="H18" s="37">
        <f>H19+H20</f>
        <v>0</v>
      </c>
      <c r="I18" s="37">
        <f>I19+I20</f>
        <v>12283</v>
      </c>
    </row>
    <row r="19" spans="1:9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9434</v>
      </c>
      <c r="H19" s="48">
        <v>0</v>
      </c>
      <c r="I19" s="48">
        <f>H19+G19</f>
        <v>9434</v>
      </c>
    </row>
    <row r="20" spans="1:9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2849</v>
      </c>
      <c r="H20" s="48">
        <v>0</v>
      </c>
      <c r="I20" s="48">
        <f>H20+G20</f>
        <v>2849</v>
      </c>
    </row>
    <row r="21" spans="1:9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7">
        <f>G22+G23</f>
        <v>1475</v>
      </c>
      <c r="H21" s="37">
        <f>H22+H23</f>
        <v>0</v>
      </c>
      <c r="I21" s="37">
        <f>I22+I23</f>
        <v>1475</v>
      </c>
    </row>
    <row r="22" spans="1:9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1132.9</v>
      </c>
      <c r="H22" s="48">
        <v>0</v>
      </c>
      <c r="I22" s="48">
        <f>H22+G22</f>
        <v>1132.9</v>
      </c>
    </row>
    <row r="23" spans="1:9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342.1</v>
      </c>
      <c r="H23" s="48">
        <v>0</v>
      </c>
      <c r="I23" s="48">
        <f>H23+G23</f>
        <v>342.1</v>
      </c>
    </row>
    <row r="24" spans="1:9" ht="101.25" outlineLevel="3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7">
        <f>G25+G26</f>
        <v>594.99</v>
      </c>
      <c r="H24" s="37">
        <f>H25+H26</f>
        <v>0</v>
      </c>
      <c r="I24" s="37">
        <f>I25+I26</f>
        <v>594.99</v>
      </c>
    </row>
    <row r="25" spans="1:9" ht="22.5" outlineLevel="7">
      <c r="A25" s="14" t="s">
        <v>16</v>
      </c>
      <c r="B25" s="15" t="s">
        <v>9</v>
      </c>
      <c r="C25" s="14" t="s">
        <v>10</v>
      </c>
      <c r="D25" s="14" t="s">
        <v>12</v>
      </c>
      <c r="E25" s="15" t="s">
        <v>23</v>
      </c>
      <c r="F25" s="15" t="s">
        <v>17</v>
      </c>
      <c r="G25" s="16">
        <v>456.98</v>
      </c>
      <c r="H25" s="48">
        <v>0</v>
      </c>
      <c r="I25" s="48">
        <f>H25+G25</f>
        <v>456.98</v>
      </c>
    </row>
    <row r="26" spans="1:9" ht="67.5" outlineLevel="7">
      <c r="A26" s="14" t="s">
        <v>18</v>
      </c>
      <c r="B26" s="15" t="s">
        <v>9</v>
      </c>
      <c r="C26" s="14" t="s">
        <v>10</v>
      </c>
      <c r="D26" s="14" t="s">
        <v>12</v>
      </c>
      <c r="E26" s="15" t="s">
        <v>23</v>
      </c>
      <c r="F26" s="15" t="s">
        <v>19</v>
      </c>
      <c r="G26" s="16">
        <v>138.01</v>
      </c>
      <c r="H26" s="48">
        <v>0</v>
      </c>
      <c r="I26" s="48">
        <f>H26+G26</f>
        <v>138.01</v>
      </c>
    </row>
    <row r="27" spans="1:9" ht="22.5" outlineLevel="2">
      <c r="A27" s="2" t="s">
        <v>24</v>
      </c>
      <c r="B27" s="5" t="s">
        <v>9</v>
      </c>
      <c r="C27" s="2" t="s">
        <v>10</v>
      </c>
      <c r="D27" s="2" t="s">
        <v>12</v>
      </c>
      <c r="E27" s="5" t="s">
        <v>25</v>
      </c>
      <c r="F27" s="5"/>
      <c r="G27" s="37">
        <f>G28+G36</f>
        <v>7113.81</v>
      </c>
      <c r="H27" s="37">
        <f>H28+H36</f>
        <v>-397.8</v>
      </c>
      <c r="I27" s="37">
        <f>I28+I36</f>
        <v>6716.01</v>
      </c>
    </row>
    <row r="28" spans="1:9" ht="67.5" outlineLevel="3">
      <c r="A28" s="2" t="s">
        <v>26</v>
      </c>
      <c r="B28" s="5" t="s">
        <v>9</v>
      </c>
      <c r="C28" s="2" t="s">
        <v>10</v>
      </c>
      <c r="D28" s="2" t="s">
        <v>12</v>
      </c>
      <c r="E28" s="5" t="s">
        <v>27</v>
      </c>
      <c r="F28" s="5"/>
      <c r="G28" s="37">
        <f>SUM(G29:G35)</f>
        <v>7076.610000000001</v>
      </c>
      <c r="H28" s="37">
        <f>SUM(H29:H35)</f>
        <v>-397.8</v>
      </c>
      <c r="I28" s="37">
        <f>SUM(I29:I35)</f>
        <v>6678.81</v>
      </c>
    </row>
    <row r="29" spans="1:9" ht="22.5" outlineLevel="7">
      <c r="A29" s="14" t="s">
        <v>16</v>
      </c>
      <c r="B29" s="15" t="s">
        <v>9</v>
      </c>
      <c r="C29" s="14" t="s">
        <v>10</v>
      </c>
      <c r="D29" s="14" t="s">
        <v>12</v>
      </c>
      <c r="E29" s="15" t="s">
        <v>27</v>
      </c>
      <c r="F29" s="15" t="s">
        <v>17</v>
      </c>
      <c r="G29" s="16">
        <v>2315.35</v>
      </c>
      <c r="H29" s="48">
        <v>0</v>
      </c>
      <c r="I29" s="48">
        <f aca="true" t="shared" si="1" ref="I29:I35">H29+G29</f>
        <v>2315.35</v>
      </c>
    </row>
    <row r="30" spans="1:9" ht="45" outlineLevel="7">
      <c r="A30" s="14" t="s">
        <v>28</v>
      </c>
      <c r="B30" s="15" t="s">
        <v>9</v>
      </c>
      <c r="C30" s="14" t="s">
        <v>10</v>
      </c>
      <c r="D30" s="14" t="s">
        <v>12</v>
      </c>
      <c r="E30" s="15" t="s">
        <v>27</v>
      </c>
      <c r="F30" s="15" t="s">
        <v>29</v>
      </c>
      <c r="G30" s="16">
        <v>132.79</v>
      </c>
      <c r="H30" s="48">
        <v>0</v>
      </c>
      <c r="I30" s="48">
        <f t="shared" si="1"/>
        <v>132.79</v>
      </c>
    </row>
    <row r="31" spans="1:9" ht="67.5" outlineLevel="7">
      <c r="A31" s="14" t="s">
        <v>18</v>
      </c>
      <c r="B31" s="15" t="s">
        <v>9</v>
      </c>
      <c r="C31" s="14" t="s">
        <v>10</v>
      </c>
      <c r="D31" s="14" t="s">
        <v>12</v>
      </c>
      <c r="E31" s="15" t="s">
        <v>27</v>
      </c>
      <c r="F31" s="15" t="s">
        <v>19</v>
      </c>
      <c r="G31" s="16">
        <v>699.23</v>
      </c>
      <c r="H31" s="48">
        <v>0</v>
      </c>
      <c r="I31" s="48">
        <f t="shared" si="1"/>
        <v>699.23</v>
      </c>
    </row>
    <row r="32" spans="1:9" ht="33.75" outlineLevel="7">
      <c r="A32" s="14" t="s">
        <v>30</v>
      </c>
      <c r="B32" s="15" t="s">
        <v>9</v>
      </c>
      <c r="C32" s="14" t="s">
        <v>10</v>
      </c>
      <c r="D32" s="14" t="s">
        <v>12</v>
      </c>
      <c r="E32" s="15" t="s">
        <v>27</v>
      </c>
      <c r="F32" s="15" t="s">
        <v>31</v>
      </c>
      <c r="G32" s="16">
        <v>393</v>
      </c>
      <c r="H32" s="48">
        <v>0</v>
      </c>
      <c r="I32" s="48">
        <f t="shared" si="1"/>
        <v>393</v>
      </c>
    </row>
    <row r="33" spans="1:9" ht="33.75" outlineLevel="7">
      <c r="A33" s="14" t="s">
        <v>32</v>
      </c>
      <c r="B33" s="15" t="s">
        <v>9</v>
      </c>
      <c r="C33" s="14" t="s">
        <v>10</v>
      </c>
      <c r="D33" s="14" t="s">
        <v>12</v>
      </c>
      <c r="E33" s="15" t="s">
        <v>27</v>
      </c>
      <c r="F33" s="15" t="s">
        <v>33</v>
      </c>
      <c r="G33" s="16">
        <v>3522.34</v>
      </c>
      <c r="H33" s="48">
        <v>-397.8</v>
      </c>
      <c r="I33" s="48">
        <f t="shared" si="1"/>
        <v>3124.54</v>
      </c>
    </row>
    <row r="34" spans="1:9" ht="22.5" outlineLevel="7">
      <c r="A34" s="14" t="s">
        <v>34</v>
      </c>
      <c r="B34" s="15" t="s">
        <v>9</v>
      </c>
      <c r="C34" s="14" t="s">
        <v>10</v>
      </c>
      <c r="D34" s="14" t="s">
        <v>12</v>
      </c>
      <c r="E34" s="15" t="s">
        <v>27</v>
      </c>
      <c r="F34" s="15" t="s">
        <v>35</v>
      </c>
      <c r="G34" s="16">
        <v>13.3</v>
      </c>
      <c r="H34" s="48">
        <v>0</v>
      </c>
      <c r="I34" s="48">
        <f t="shared" si="1"/>
        <v>13.3</v>
      </c>
    </row>
    <row r="35" spans="1:9" ht="12.75" outlineLevel="7">
      <c r="A35" s="14" t="s">
        <v>36</v>
      </c>
      <c r="B35" s="15" t="s">
        <v>9</v>
      </c>
      <c r="C35" s="14" t="s">
        <v>10</v>
      </c>
      <c r="D35" s="14" t="s">
        <v>12</v>
      </c>
      <c r="E35" s="15" t="s">
        <v>27</v>
      </c>
      <c r="F35" s="15" t="s">
        <v>37</v>
      </c>
      <c r="G35" s="16">
        <v>0.6</v>
      </c>
      <c r="H35" s="48">
        <v>0</v>
      </c>
      <c r="I35" s="48">
        <f t="shared" si="1"/>
        <v>0.6</v>
      </c>
    </row>
    <row r="36" spans="1:9" ht="101.25" outlineLevel="3">
      <c r="A36" s="2" t="s">
        <v>22</v>
      </c>
      <c r="B36" s="5" t="s">
        <v>9</v>
      </c>
      <c r="C36" s="2" t="s">
        <v>10</v>
      </c>
      <c r="D36" s="2" t="s">
        <v>12</v>
      </c>
      <c r="E36" s="5" t="s">
        <v>38</v>
      </c>
      <c r="F36" s="5"/>
      <c r="G36" s="37">
        <f>G37</f>
        <v>37.2</v>
      </c>
      <c r="H36" s="37">
        <f>H37</f>
        <v>0</v>
      </c>
      <c r="I36" s="37">
        <f>I37</f>
        <v>37.2</v>
      </c>
    </row>
    <row r="37" spans="1:9" ht="33.75" outlineLevel="7">
      <c r="A37" s="14" t="s">
        <v>32</v>
      </c>
      <c r="B37" s="15" t="s">
        <v>9</v>
      </c>
      <c r="C37" s="14" t="s">
        <v>10</v>
      </c>
      <c r="D37" s="14" t="s">
        <v>12</v>
      </c>
      <c r="E37" s="15" t="s">
        <v>38</v>
      </c>
      <c r="F37" s="15" t="s">
        <v>33</v>
      </c>
      <c r="G37" s="16">
        <v>37.2</v>
      </c>
      <c r="H37" s="48">
        <v>0</v>
      </c>
      <c r="I37" s="48">
        <f>H37+G37</f>
        <v>37.2</v>
      </c>
    </row>
    <row r="38" spans="1:9" ht="32.25" customHeight="1" outlineLevel="7">
      <c r="A38" s="42" t="str">
        <f>A48</f>
        <v>Непрограммные расходы органов местного самоуправления</v>
      </c>
      <c r="B38" s="43" t="str">
        <f>B48</f>
        <v>604</v>
      </c>
      <c r="C38" s="42" t="str">
        <f>C48</f>
        <v>01</v>
      </c>
      <c r="D38" s="42" t="s">
        <v>202</v>
      </c>
      <c r="E38" s="43" t="str">
        <f>E48</f>
        <v>6000000000</v>
      </c>
      <c r="F38" s="43"/>
      <c r="G38" s="44">
        <f>G39+G41+G43</f>
        <v>373.79999999999995</v>
      </c>
      <c r="H38" s="44">
        <f>H39+H41+H43</f>
        <v>0</v>
      </c>
      <c r="I38" s="44">
        <f>I39+I41+I43</f>
        <v>373.79999999999995</v>
      </c>
    </row>
    <row r="39" spans="1:9" ht="45" customHeight="1" outlineLevel="7">
      <c r="A39" s="18" t="s">
        <v>49</v>
      </c>
      <c r="B39" s="17" t="s">
        <v>9</v>
      </c>
      <c r="C39" s="18" t="s">
        <v>10</v>
      </c>
      <c r="D39" s="18" t="s">
        <v>202</v>
      </c>
      <c r="E39" s="17" t="s">
        <v>50</v>
      </c>
      <c r="F39" s="17"/>
      <c r="G39" s="19">
        <f>G40</f>
        <v>55.2</v>
      </c>
      <c r="H39" s="19">
        <f>H40</f>
        <v>0</v>
      </c>
      <c r="I39" s="19">
        <f>I40</f>
        <v>55.2</v>
      </c>
    </row>
    <row r="40" spans="1:9" ht="21" customHeight="1" outlineLevel="7">
      <c r="A40" s="14" t="s">
        <v>47</v>
      </c>
      <c r="B40" s="15" t="s">
        <v>9</v>
      </c>
      <c r="C40" s="14" t="s">
        <v>10</v>
      </c>
      <c r="D40" s="14" t="s">
        <v>202</v>
      </c>
      <c r="E40" s="15" t="s">
        <v>50</v>
      </c>
      <c r="F40" s="15" t="s">
        <v>48</v>
      </c>
      <c r="G40" s="16">
        <v>55.2</v>
      </c>
      <c r="H40" s="48">
        <v>0</v>
      </c>
      <c r="I40" s="48">
        <f>H40+G40</f>
        <v>55.2</v>
      </c>
    </row>
    <row r="41" spans="1:9" ht="57.75" customHeight="1" outlineLevel="7">
      <c r="A41" s="18" t="s">
        <v>55</v>
      </c>
      <c r="B41" s="17" t="s">
        <v>9</v>
      </c>
      <c r="C41" s="18" t="s">
        <v>10</v>
      </c>
      <c r="D41" s="18" t="s">
        <v>202</v>
      </c>
      <c r="E41" s="17" t="s">
        <v>56</v>
      </c>
      <c r="F41" s="17"/>
      <c r="G41" s="19">
        <f>G42</f>
        <v>160</v>
      </c>
      <c r="H41" s="19">
        <f>H42</f>
        <v>0</v>
      </c>
      <c r="I41" s="19">
        <f>I42</f>
        <v>160</v>
      </c>
    </row>
    <row r="42" spans="1:9" ht="12.75" outlineLevel="7">
      <c r="A42" s="14" t="s">
        <v>47</v>
      </c>
      <c r="B42" s="15" t="s">
        <v>9</v>
      </c>
      <c r="C42" s="14" t="s">
        <v>10</v>
      </c>
      <c r="D42" s="14" t="s">
        <v>202</v>
      </c>
      <c r="E42" s="15" t="s">
        <v>56</v>
      </c>
      <c r="F42" s="15" t="s">
        <v>48</v>
      </c>
      <c r="G42" s="16">
        <v>160</v>
      </c>
      <c r="H42" s="48">
        <v>0</v>
      </c>
      <c r="I42" s="48">
        <f>H42+G42</f>
        <v>160</v>
      </c>
    </row>
    <row r="43" spans="1:9" ht="89.25" customHeight="1" outlineLevel="7">
      <c r="A43" s="18" t="s">
        <v>59</v>
      </c>
      <c r="B43" s="17" t="s">
        <v>9</v>
      </c>
      <c r="C43" s="18" t="s">
        <v>10</v>
      </c>
      <c r="D43" s="18" t="s">
        <v>202</v>
      </c>
      <c r="E43" s="17" t="s">
        <v>60</v>
      </c>
      <c r="F43" s="17"/>
      <c r="G43" s="19">
        <f>G44</f>
        <v>158.6</v>
      </c>
      <c r="H43" s="19">
        <f>H44</f>
        <v>0</v>
      </c>
      <c r="I43" s="19">
        <f>I44</f>
        <v>158.6</v>
      </c>
    </row>
    <row r="44" spans="1:9" ht="27" customHeight="1" outlineLevel="7">
      <c r="A44" s="14" t="s">
        <v>47</v>
      </c>
      <c r="B44" s="15" t="s">
        <v>9</v>
      </c>
      <c r="C44" s="14" t="s">
        <v>10</v>
      </c>
      <c r="D44" s="14" t="s">
        <v>202</v>
      </c>
      <c r="E44" s="15" t="s">
        <v>60</v>
      </c>
      <c r="F44" s="15" t="s">
        <v>48</v>
      </c>
      <c r="G44" s="16">
        <v>158.6</v>
      </c>
      <c r="H44" s="48">
        <v>0</v>
      </c>
      <c r="I44" s="48">
        <f>H44+G44</f>
        <v>158.6</v>
      </c>
    </row>
    <row r="45" spans="1:9" ht="22.5" outlineLevel="1">
      <c r="A45" s="12" t="s">
        <v>11</v>
      </c>
      <c r="B45" s="13" t="s">
        <v>9</v>
      </c>
      <c r="C45" s="12" t="s">
        <v>10</v>
      </c>
      <c r="D45" s="12" t="s">
        <v>39</v>
      </c>
      <c r="E45" s="13" t="s">
        <v>13</v>
      </c>
      <c r="F45" s="13"/>
      <c r="G45" s="32">
        <f aca="true" t="shared" si="2" ref="G45:I46">G46</f>
        <v>100</v>
      </c>
      <c r="H45" s="32">
        <f t="shared" si="2"/>
        <v>0</v>
      </c>
      <c r="I45" s="32">
        <f t="shared" si="2"/>
        <v>100</v>
      </c>
    </row>
    <row r="46" spans="1:9" ht="33.75" outlineLevel="3">
      <c r="A46" s="2" t="s">
        <v>40</v>
      </c>
      <c r="B46" s="5" t="s">
        <v>9</v>
      </c>
      <c r="C46" s="2" t="s">
        <v>10</v>
      </c>
      <c r="D46" s="2" t="s">
        <v>39</v>
      </c>
      <c r="E46" s="5" t="s">
        <v>41</v>
      </c>
      <c r="F46" s="5"/>
      <c r="G46" s="37">
        <f t="shared" si="2"/>
        <v>100</v>
      </c>
      <c r="H46" s="37">
        <f t="shared" si="2"/>
        <v>0</v>
      </c>
      <c r="I46" s="37">
        <f t="shared" si="2"/>
        <v>100</v>
      </c>
    </row>
    <row r="47" spans="1:9" ht="12.75" outlineLevel="7">
      <c r="A47" s="14" t="s">
        <v>42</v>
      </c>
      <c r="B47" s="15" t="s">
        <v>9</v>
      </c>
      <c r="C47" s="14" t="s">
        <v>10</v>
      </c>
      <c r="D47" s="14" t="s">
        <v>39</v>
      </c>
      <c r="E47" s="15" t="s">
        <v>41</v>
      </c>
      <c r="F47" s="15" t="s">
        <v>43</v>
      </c>
      <c r="G47" s="16">
        <v>100</v>
      </c>
      <c r="H47" s="48">
        <v>0</v>
      </c>
      <c r="I47" s="48">
        <f>H47+G47</f>
        <v>100</v>
      </c>
    </row>
    <row r="48" spans="1:9" ht="22.5" outlineLevel="1">
      <c r="A48" s="12" t="s">
        <v>11</v>
      </c>
      <c r="B48" s="13" t="s">
        <v>9</v>
      </c>
      <c r="C48" s="12" t="s">
        <v>10</v>
      </c>
      <c r="D48" s="12" t="s">
        <v>44</v>
      </c>
      <c r="E48" s="13" t="s">
        <v>13</v>
      </c>
      <c r="F48" s="13"/>
      <c r="G48" s="32">
        <f>G49+G54</f>
        <v>1660</v>
      </c>
      <c r="H48" s="32">
        <f>H49+H54</f>
        <v>501</v>
      </c>
      <c r="I48" s="32">
        <f>I49+I54</f>
        <v>2161</v>
      </c>
    </row>
    <row r="49" spans="1:9" ht="56.25" outlineLevel="3">
      <c r="A49" s="2" t="s">
        <v>61</v>
      </c>
      <c r="B49" s="5" t="s">
        <v>9</v>
      </c>
      <c r="C49" s="2" t="s">
        <v>10</v>
      </c>
      <c r="D49" s="2" t="s">
        <v>44</v>
      </c>
      <c r="E49" s="5" t="s">
        <v>62</v>
      </c>
      <c r="F49" s="5"/>
      <c r="G49" s="37">
        <f>SUM(G50:G53)</f>
        <v>1010</v>
      </c>
      <c r="H49" s="37">
        <f>SUM(H50:H53)</f>
        <v>501</v>
      </c>
      <c r="I49" s="37">
        <f>SUM(I50:I53)</f>
        <v>1511</v>
      </c>
    </row>
    <row r="50" spans="1:9" ht="33.75" outlineLevel="7">
      <c r="A50" s="14" t="s">
        <v>32</v>
      </c>
      <c r="B50" s="15" t="s">
        <v>9</v>
      </c>
      <c r="C50" s="14" t="s">
        <v>10</v>
      </c>
      <c r="D50" s="14" t="s">
        <v>44</v>
      </c>
      <c r="E50" s="15" t="s">
        <v>62</v>
      </c>
      <c r="F50" s="15" t="s">
        <v>33</v>
      </c>
      <c r="G50" s="16">
        <v>170</v>
      </c>
      <c r="H50" s="48">
        <v>0</v>
      </c>
      <c r="I50" s="48">
        <f>H50+G50</f>
        <v>170</v>
      </c>
    </row>
    <row r="51" spans="1:9" ht="45" outlineLevel="7">
      <c r="A51" s="14" t="s">
        <v>63</v>
      </c>
      <c r="B51" s="15" t="s">
        <v>9</v>
      </c>
      <c r="C51" s="14" t="s">
        <v>10</v>
      </c>
      <c r="D51" s="14" t="s">
        <v>44</v>
      </c>
      <c r="E51" s="15" t="s">
        <v>62</v>
      </c>
      <c r="F51" s="15" t="s">
        <v>64</v>
      </c>
      <c r="G51" s="16">
        <v>600</v>
      </c>
      <c r="H51" s="48">
        <v>201</v>
      </c>
      <c r="I51" s="48">
        <f>H51+G51</f>
        <v>801</v>
      </c>
    </row>
    <row r="52" spans="1:9" ht="12.75" outlineLevel="7">
      <c r="A52" s="14" t="s">
        <v>36</v>
      </c>
      <c r="B52" s="15" t="s">
        <v>9</v>
      </c>
      <c r="C52" s="14" t="s">
        <v>10</v>
      </c>
      <c r="D52" s="14" t="s">
        <v>44</v>
      </c>
      <c r="E52" s="15" t="s">
        <v>62</v>
      </c>
      <c r="F52" s="15" t="s">
        <v>37</v>
      </c>
      <c r="G52" s="16">
        <v>50</v>
      </c>
      <c r="H52" s="48">
        <v>0</v>
      </c>
      <c r="I52" s="48">
        <f>H52+G52</f>
        <v>50</v>
      </c>
    </row>
    <row r="53" spans="1:9" ht="12.75" outlineLevel="7">
      <c r="A53" s="14" t="s">
        <v>65</v>
      </c>
      <c r="B53" s="15" t="s">
        <v>9</v>
      </c>
      <c r="C53" s="14" t="s">
        <v>10</v>
      </c>
      <c r="D53" s="14" t="s">
        <v>44</v>
      </c>
      <c r="E53" s="15" t="s">
        <v>62</v>
      </c>
      <c r="F53" s="15" t="s">
        <v>66</v>
      </c>
      <c r="G53" s="16">
        <v>190</v>
      </c>
      <c r="H53" s="48">
        <v>300</v>
      </c>
      <c r="I53" s="48">
        <f>H53+G53</f>
        <v>490</v>
      </c>
    </row>
    <row r="54" spans="1:9" ht="67.5" outlineLevel="3">
      <c r="A54" s="2" t="s">
        <v>67</v>
      </c>
      <c r="B54" s="5" t="s">
        <v>9</v>
      </c>
      <c r="C54" s="2" t="s">
        <v>10</v>
      </c>
      <c r="D54" s="2" t="s">
        <v>44</v>
      </c>
      <c r="E54" s="5" t="s">
        <v>68</v>
      </c>
      <c r="F54" s="5"/>
      <c r="G54" s="37">
        <f>G55</f>
        <v>650</v>
      </c>
      <c r="H54" s="37">
        <f>H55</f>
        <v>0</v>
      </c>
      <c r="I54" s="37">
        <f>I55</f>
        <v>650</v>
      </c>
    </row>
    <row r="55" spans="1:9" ht="33.75" outlineLevel="7">
      <c r="A55" s="14" t="s">
        <v>32</v>
      </c>
      <c r="B55" s="15" t="s">
        <v>9</v>
      </c>
      <c r="C55" s="14" t="s">
        <v>10</v>
      </c>
      <c r="D55" s="14" t="s">
        <v>44</v>
      </c>
      <c r="E55" s="15" t="s">
        <v>68</v>
      </c>
      <c r="F55" s="15" t="s">
        <v>33</v>
      </c>
      <c r="G55" s="16">
        <v>650</v>
      </c>
      <c r="H55" s="48">
        <v>0</v>
      </c>
      <c r="I55" s="48">
        <f>H55+G55</f>
        <v>650</v>
      </c>
    </row>
    <row r="56" spans="1:9" ht="56.25">
      <c r="A56" s="10" t="s">
        <v>8</v>
      </c>
      <c r="B56" s="11" t="s">
        <v>9</v>
      </c>
      <c r="C56" s="10" t="s">
        <v>69</v>
      </c>
      <c r="D56" s="10"/>
      <c r="E56" s="11"/>
      <c r="F56" s="11"/>
      <c r="G56" s="31">
        <f aca="true" t="shared" si="3" ref="G56:I57">G57</f>
        <v>662.9</v>
      </c>
      <c r="H56" s="31">
        <f t="shared" si="3"/>
        <v>56.8</v>
      </c>
      <c r="I56" s="31">
        <f t="shared" si="3"/>
        <v>719.6999999999999</v>
      </c>
    </row>
    <row r="57" spans="1:9" ht="22.5" outlineLevel="1">
      <c r="A57" s="12" t="s">
        <v>11</v>
      </c>
      <c r="B57" s="13" t="s">
        <v>9</v>
      </c>
      <c r="C57" s="12" t="s">
        <v>69</v>
      </c>
      <c r="D57" s="12" t="s">
        <v>70</v>
      </c>
      <c r="E57" s="13" t="s">
        <v>13</v>
      </c>
      <c r="F57" s="13"/>
      <c r="G57" s="32">
        <f t="shared" si="3"/>
        <v>662.9</v>
      </c>
      <c r="H57" s="32">
        <f t="shared" si="3"/>
        <v>56.8</v>
      </c>
      <c r="I57" s="32">
        <f t="shared" si="3"/>
        <v>719.6999999999999</v>
      </c>
    </row>
    <row r="58" spans="1:9" ht="56.25" outlineLevel="3">
      <c r="A58" s="2" t="s">
        <v>71</v>
      </c>
      <c r="B58" s="5" t="s">
        <v>9</v>
      </c>
      <c r="C58" s="2" t="s">
        <v>69</v>
      </c>
      <c r="D58" s="2" t="s">
        <v>70</v>
      </c>
      <c r="E58" s="5" t="s">
        <v>72</v>
      </c>
      <c r="F58" s="5"/>
      <c r="G58" s="37">
        <f>SUM(G59:G62)</f>
        <v>662.9</v>
      </c>
      <c r="H58" s="37">
        <f>SUM(H59:H62)</f>
        <v>56.8</v>
      </c>
      <c r="I58" s="37">
        <f>SUM(I59:I62)</f>
        <v>719.6999999999999</v>
      </c>
    </row>
    <row r="59" spans="1:9" ht="22.5" outlineLevel="7">
      <c r="A59" s="14" t="s">
        <v>16</v>
      </c>
      <c r="B59" s="15" t="s">
        <v>9</v>
      </c>
      <c r="C59" s="14" t="s">
        <v>69</v>
      </c>
      <c r="D59" s="14" t="s">
        <v>70</v>
      </c>
      <c r="E59" s="15" t="s">
        <v>72</v>
      </c>
      <c r="F59" s="15" t="s">
        <v>17</v>
      </c>
      <c r="G59" s="16">
        <v>490.32</v>
      </c>
      <c r="H59" s="48">
        <v>43.62</v>
      </c>
      <c r="I59" s="48">
        <f>H59+G59</f>
        <v>533.9399999999999</v>
      </c>
    </row>
    <row r="60" spans="1:9" ht="45" outlineLevel="7">
      <c r="A60" s="14" t="s">
        <v>28</v>
      </c>
      <c r="B60" s="15" t="s">
        <v>9</v>
      </c>
      <c r="C60" s="14" t="s">
        <v>69</v>
      </c>
      <c r="D60" s="14" t="s">
        <v>70</v>
      </c>
      <c r="E60" s="15" t="s">
        <v>72</v>
      </c>
      <c r="F60" s="15" t="s">
        <v>29</v>
      </c>
      <c r="G60" s="16">
        <v>0</v>
      </c>
      <c r="H60" s="48">
        <v>0.69</v>
      </c>
      <c r="I60" s="48">
        <f>H60+G60</f>
        <v>0.69</v>
      </c>
    </row>
    <row r="61" spans="1:9" ht="67.5" outlineLevel="7">
      <c r="A61" s="14" t="s">
        <v>18</v>
      </c>
      <c r="B61" s="15" t="s">
        <v>9</v>
      </c>
      <c r="C61" s="14" t="s">
        <v>69</v>
      </c>
      <c r="D61" s="14" t="s">
        <v>70</v>
      </c>
      <c r="E61" s="15" t="s">
        <v>72</v>
      </c>
      <c r="F61" s="15" t="s">
        <v>19</v>
      </c>
      <c r="G61" s="16">
        <v>148.08</v>
      </c>
      <c r="H61" s="48">
        <v>13.18</v>
      </c>
      <c r="I61" s="48">
        <f>H61+G61</f>
        <v>161.26000000000002</v>
      </c>
    </row>
    <row r="62" spans="1:9" ht="33.75" outlineLevel="7">
      <c r="A62" s="14" t="s">
        <v>32</v>
      </c>
      <c r="B62" s="15" t="s">
        <v>9</v>
      </c>
      <c r="C62" s="14" t="s">
        <v>69</v>
      </c>
      <c r="D62" s="14" t="s">
        <v>70</v>
      </c>
      <c r="E62" s="15" t="s">
        <v>72</v>
      </c>
      <c r="F62" s="15" t="s">
        <v>33</v>
      </c>
      <c r="G62" s="16">
        <v>24.5</v>
      </c>
      <c r="H62" s="48">
        <v>-0.69</v>
      </c>
      <c r="I62" s="48">
        <f>H62+G62</f>
        <v>23.81</v>
      </c>
    </row>
    <row r="63" spans="1:9" ht="56.25">
      <c r="A63" s="10" t="s">
        <v>8</v>
      </c>
      <c r="B63" s="11" t="s">
        <v>9</v>
      </c>
      <c r="C63" s="10" t="s">
        <v>70</v>
      </c>
      <c r="D63" s="10"/>
      <c r="E63" s="11"/>
      <c r="F63" s="11"/>
      <c r="G63" s="31">
        <f>G64+G71+G76</f>
        <v>6670</v>
      </c>
      <c r="H63" s="31">
        <f>H64+H71+H76</f>
        <v>-670</v>
      </c>
      <c r="I63" s="31">
        <f>I64+I71+I76</f>
        <v>6000</v>
      </c>
    </row>
    <row r="64" spans="1:9" ht="22.5" outlineLevel="1">
      <c r="A64" s="12" t="s">
        <v>73</v>
      </c>
      <c r="B64" s="13" t="s">
        <v>9</v>
      </c>
      <c r="C64" s="12" t="s">
        <v>70</v>
      </c>
      <c r="D64" s="12" t="s">
        <v>74</v>
      </c>
      <c r="E64" s="13" t="s">
        <v>75</v>
      </c>
      <c r="F64" s="13"/>
      <c r="G64" s="32">
        <f aca="true" t="shared" si="4" ref="G64:I65">G65</f>
        <v>100</v>
      </c>
      <c r="H64" s="32">
        <f t="shared" si="4"/>
        <v>0</v>
      </c>
      <c r="I64" s="32">
        <f t="shared" si="4"/>
        <v>100</v>
      </c>
    </row>
    <row r="65" spans="1:9" ht="56.25" outlineLevel="2">
      <c r="A65" s="2" t="s">
        <v>76</v>
      </c>
      <c r="B65" s="5" t="s">
        <v>9</v>
      </c>
      <c r="C65" s="2" t="s">
        <v>70</v>
      </c>
      <c r="D65" s="2" t="s">
        <v>74</v>
      </c>
      <c r="E65" s="5" t="s">
        <v>77</v>
      </c>
      <c r="F65" s="5"/>
      <c r="G65" s="37">
        <f t="shared" si="4"/>
        <v>100</v>
      </c>
      <c r="H65" s="37">
        <f t="shared" si="4"/>
        <v>0</v>
      </c>
      <c r="I65" s="37">
        <f t="shared" si="4"/>
        <v>100</v>
      </c>
    </row>
    <row r="66" spans="1:9" ht="101.25" outlineLevel="4">
      <c r="A66" s="2" t="s">
        <v>80</v>
      </c>
      <c r="B66" s="5" t="s">
        <v>9</v>
      </c>
      <c r="C66" s="2" t="s">
        <v>70</v>
      </c>
      <c r="D66" s="2" t="s">
        <v>74</v>
      </c>
      <c r="E66" s="5" t="s">
        <v>81</v>
      </c>
      <c r="F66" s="5"/>
      <c r="G66" s="37">
        <f>G67+G69</f>
        <v>100</v>
      </c>
      <c r="H66" s="37">
        <f>H67+H69</f>
        <v>0</v>
      </c>
      <c r="I66" s="37">
        <f>I67+I69</f>
        <v>100</v>
      </c>
    </row>
    <row r="67" spans="1:9" ht="123.75" outlineLevel="5">
      <c r="A67" s="38" t="s">
        <v>82</v>
      </c>
      <c r="B67" s="5" t="s">
        <v>9</v>
      </c>
      <c r="C67" s="2" t="s">
        <v>70</v>
      </c>
      <c r="D67" s="2" t="s">
        <v>74</v>
      </c>
      <c r="E67" s="5" t="s">
        <v>83</v>
      </c>
      <c r="F67" s="5"/>
      <c r="G67" s="37">
        <f>G68</f>
        <v>50</v>
      </c>
      <c r="H67" s="37">
        <f>H68</f>
        <v>-30</v>
      </c>
      <c r="I67" s="37">
        <f>I68</f>
        <v>20</v>
      </c>
    </row>
    <row r="68" spans="1:9" ht="33.75" outlineLevel="7">
      <c r="A68" s="14" t="s">
        <v>32</v>
      </c>
      <c r="B68" s="15" t="s">
        <v>9</v>
      </c>
      <c r="C68" s="14" t="s">
        <v>70</v>
      </c>
      <c r="D68" s="14" t="s">
        <v>74</v>
      </c>
      <c r="E68" s="15" t="s">
        <v>83</v>
      </c>
      <c r="F68" s="15" t="s">
        <v>33</v>
      </c>
      <c r="G68" s="16">
        <v>50</v>
      </c>
      <c r="H68" s="48">
        <v>-30</v>
      </c>
      <c r="I68" s="48">
        <f>H68+G68</f>
        <v>20</v>
      </c>
    </row>
    <row r="69" spans="1:9" ht="157.5" outlineLevel="5">
      <c r="A69" s="38" t="s">
        <v>84</v>
      </c>
      <c r="B69" s="5" t="s">
        <v>9</v>
      </c>
      <c r="C69" s="2" t="s">
        <v>70</v>
      </c>
      <c r="D69" s="2" t="s">
        <v>74</v>
      </c>
      <c r="E69" s="5" t="s">
        <v>85</v>
      </c>
      <c r="F69" s="5"/>
      <c r="G69" s="37">
        <f>G70</f>
        <v>50</v>
      </c>
      <c r="H69" s="37">
        <f>H70</f>
        <v>30</v>
      </c>
      <c r="I69" s="48">
        <f>H69+G69</f>
        <v>80</v>
      </c>
    </row>
    <row r="70" spans="1:9" ht="33.75" outlineLevel="7">
      <c r="A70" s="14" t="s">
        <v>32</v>
      </c>
      <c r="B70" s="15" t="s">
        <v>9</v>
      </c>
      <c r="C70" s="14" t="s">
        <v>70</v>
      </c>
      <c r="D70" s="14" t="s">
        <v>74</v>
      </c>
      <c r="E70" s="15" t="s">
        <v>85</v>
      </c>
      <c r="F70" s="15" t="s">
        <v>33</v>
      </c>
      <c r="G70" s="16">
        <v>50</v>
      </c>
      <c r="H70" s="48">
        <v>30</v>
      </c>
      <c r="I70" s="48">
        <f>H70+G70</f>
        <v>80</v>
      </c>
    </row>
    <row r="71" spans="1:9" ht="22.5" outlineLevel="1">
      <c r="A71" s="12" t="s">
        <v>73</v>
      </c>
      <c r="B71" s="13" t="s">
        <v>9</v>
      </c>
      <c r="C71" s="12" t="s">
        <v>70</v>
      </c>
      <c r="D71" s="12" t="s">
        <v>86</v>
      </c>
      <c r="E71" s="13" t="s">
        <v>75</v>
      </c>
      <c r="F71" s="13"/>
      <c r="G71" s="32">
        <f>G72</f>
        <v>200</v>
      </c>
      <c r="H71" s="32">
        <f aca="true" t="shared" si="5" ref="H71:I74">H72</f>
        <v>0</v>
      </c>
      <c r="I71" s="32">
        <f t="shared" si="5"/>
        <v>200</v>
      </c>
    </row>
    <row r="72" spans="1:9" ht="56.25" outlineLevel="2">
      <c r="A72" s="2" t="s">
        <v>76</v>
      </c>
      <c r="B72" s="5" t="s">
        <v>9</v>
      </c>
      <c r="C72" s="2" t="s">
        <v>70</v>
      </c>
      <c r="D72" s="2" t="s">
        <v>86</v>
      </c>
      <c r="E72" s="5" t="s">
        <v>77</v>
      </c>
      <c r="F72" s="5"/>
      <c r="G72" s="37">
        <f>G73</f>
        <v>200</v>
      </c>
      <c r="H72" s="37">
        <f t="shared" si="5"/>
        <v>0</v>
      </c>
      <c r="I72" s="37">
        <f t="shared" si="5"/>
        <v>200</v>
      </c>
    </row>
    <row r="73" spans="1:9" ht="101.25" outlineLevel="4">
      <c r="A73" s="2" t="s">
        <v>80</v>
      </c>
      <c r="B73" s="5" t="s">
        <v>9</v>
      </c>
      <c r="C73" s="2" t="s">
        <v>70</v>
      </c>
      <c r="D73" s="2" t="s">
        <v>86</v>
      </c>
      <c r="E73" s="5" t="s">
        <v>81</v>
      </c>
      <c r="F73" s="5"/>
      <c r="G73" s="37">
        <f>G74</f>
        <v>200</v>
      </c>
      <c r="H73" s="37">
        <f t="shared" si="5"/>
        <v>0</v>
      </c>
      <c r="I73" s="37">
        <f t="shared" si="5"/>
        <v>200</v>
      </c>
    </row>
    <row r="74" spans="1:9" ht="135" outlineLevel="5">
      <c r="A74" s="38" t="s">
        <v>87</v>
      </c>
      <c r="B74" s="5" t="s">
        <v>9</v>
      </c>
      <c r="C74" s="2" t="s">
        <v>70</v>
      </c>
      <c r="D74" s="2" t="s">
        <v>86</v>
      </c>
      <c r="E74" s="5" t="s">
        <v>88</v>
      </c>
      <c r="F74" s="5"/>
      <c r="G74" s="37">
        <f>G75</f>
        <v>200</v>
      </c>
      <c r="H74" s="37">
        <f t="shared" si="5"/>
        <v>0</v>
      </c>
      <c r="I74" s="37">
        <f t="shared" si="5"/>
        <v>200</v>
      </c>
    </row>
    <row r="75" spans="1:9" ht="33.75" outlineLevel="7">
      <c r="A75" s="14" t="s">
        <v>32</v>
      </c>
      <c r="B75" s="15" t="s">
        <v>9</v>
      </c>
      <c r="C75" s="14" t="s">
        <v>70</v>
      </c>
      <c r="D75" s="14" t="s">
        <v>86</v>
      </c>
      <c r="E75" s="15" t="s">
        <v>88</v>
      </c>
      <c r="F75" s="15" t="s">
        <v>33</v>
      </c>
      <c r="G75" s="16">
        <v>200</v>
      </c>
      <c r="H75" s="48">
        <v>0</v>
      </c>
      <c r="I75" s="48">
        <f>H75+G75</f>
        <v>200</v>
      </c>
    </row>
    <row r="76" spans="1:9" ht="22.5" outlineLevel="7">
      <c r="A76" s="12" t="s">
        <v>73</v>
      </c>
      <c r="B76" s="13" t="s">
        <v>9</v>
      </c>
      <c r="C76" s="12" t="s">
        <v>70</v>
      </c>
      <c r="D76" s="12" t="s">
        <v>178</v>
      </c>
      <c r="E76" s="13" t="s">
        <v>75</v>
      </c>
      <c r="F76" s="13"/>
      <c r="G76" s="32">
        <f>G77+G79+G81</f>
        <v>6370</v>
      </c>
      <c r="H76" s="32">
        <f>H77+H79+H81</f>
        <v>-670</v>
      </c>
      <c r="I76" s="32">
        <f>I77+I79+I81</f>
        <v>5700</v>
      </c>
    </row>
    <row r="77" spans="1:9" ht="157.5" outlineLevel="7">
      <c r="A77" s="38" t="s">
        <v>179</v>
      </c>
      <c r="B77" s="17" t="s">
        <v>9</v>
      </c>
      <c r="C77" s="18" t="s">
        <v>70</v>
      </c>
      <c r="D77" s="18" t="s">
        <v>178</v>
      </c>
      <c r="E77" s="17" t="s">
        <v>199</v>
      </c>
      <c r="F77" s="17"/>
      <c r="G77" s="19">
        <f>G78</f>
        <v>570</v>
      </c>
      <c r="H77" s="19">
        <f>H78</f>
        <v>-570</v>
      </c>
      <c r="I77" s="19">
        <f>I78</f>
        <v>0</v>
      </c>
    </row>
    <row r="78" spans="1:9" ht="33.75" outlineLevel="7">
      <c r="A78" s="14" t="s">
        <v>32</v>
      </c>
      <c r="B78" s="15" t="s">
        <v>9</v>
      </c>
      <c r="C78" s="14" t="s">
        <v>70</v>
      </c>
      <c r="D78" s="14" t="s">
        <v>178</v>
      </c>
      <c r="E78" s="15" t="s">
        <v>199</v>
      </c>
      <c r="F78" s="15" t="s">
        <v>33</v>
      </c>
      <c r="G78" s="16">
        <v>570</v>
      </c>
      <c r="H78" s="48">
        <v>-570</v>
      </c>
      <c r="I78" s="48">
        <f>H78+G78</f>
        <v>0</v>
      </c>
    </row>
    <row r="79" spans="1:9" ht="157.5" outlineLevel="7">
      <c r="A79" s="38" t="s">
        <v>180</v>
      </c>
      <c r="B79" s="17" t="s">
        <v>9</v>
      </c>
      <c r="C79" s="18" t="s">
        <v>70</v>
      </c>
      <c r="D79" s="18" t="s">
        <v>178</v>
      </c>
      <c r="E79" s="17" t="s">
        <v>200</v>
      </c>
      <c r="F79" s="17"/>
      <c r="G79" s="19">
        <f>G80</f>
        <v>5700</v>
      </c>
      <c r="H79" s="19">
        <f>H80</f>
        <v>0</v>
      </c>
      <c r="I79" s="19">
        <f>I80</f>
        <v>5700</v>
      </c>
    </row>
    <row r="80" spans="1:9" ht="33.75" outlineLevel="7">
      <c r="A80" s="14" t="s">
        <v>32</v>
      </c>
      <c r="B80" s="15" t="s">
        <v>9</v>
      </c>
      <c r="C80" s="14" t="s">
        <v>70</v>
      </c>
      <c r="D80" s="14" t="s">
        <v>178</v>
      </c>
      <c r="E80" s="15" t="s">
        <v>200</v>
      </c>
      <c r="F80" s="15" t="s">
        <v>33</v>
      </c>
      <c r="G80" s="16">
        <v>5700</v>
      </c>
      <c r="H80" s="48">
        <v>0</v>
      </c>
      <c r="I80" s="48">
        <f>H80+G80</f>
        <v>5700</v>
      </c>
    </row>
    <row r="81" spans="1:9" ht="157.5" outlineLevel="7">
      <c r="A81" s="38" t="s">
        <v>180</v>
      </c>
      <c r="B81" s="17" t="s">
        <v>9</v>
      </c>
      <c r="C81" s="18" t="s">
        <v>70</v>
      </c>
      <c r="D81" s="18" t="s">
        <v>178</v>
      </c>
      <c r="E81" s="17" t="s">
        <v>210</v>
      </c>
      <c r="F81" s="17"/>
      <c r="G81" s="19">
        <f>G82</f>
        <v>100</v>
      </c>
      <c r="H81" s="19">
        <f>H82</f>
        <v>-100</v>
      </c>
      <c r="I81" s="19">
        <f>I82</f>
        <v>0</v>
      </c>
    </row>
    <row r="82" spans="1:9" ht="33.75" outlineLevel="7">
      <c r="A82" s="14" t="s">
        <v>32</v>
      </c>
      <c r="B82" s="15" t="s">
        <v>9</v>
      </c>
      <c r="C82" s="14" t="s">
        <v>70</v>
      </c>
      <c r="D82" s="14" t="s">
        <v>178</v>
      </c>
      <c r="E82" s="15" t="s">
        <v>210</v>
      </c>
      <c r="F82" s="15" t="s">
        <v>33</v>
      </c>
      <c r="G82" s="16">
        <v>100</v>
      </c>
      <c r="H82" s="48">
        <v>-100</v>
      </c>
      <c r="I82" s="48">
        <f>H82+G82</f>
        <v>0</v>
      </c>
    </row>
    <row r="83" spans="1:9" ht="56.25">
      <c r="A83" s="10" t="s">
        <v>8</v>
      </c>
      <c r="B83" s="11" t="s">
        <v>9</v>
      </c>
      <c r="C83" s="10" t="s">
        <v>12</v>
      </c>
      <c r="D83" s="10"/>
      <c r="E83" s="11"/>
      <c r="F83" s="11"/>
      <c r="G83" s="31">
        <f>G84+G89+G114+G119</f>
        <v>21394.600000000002</v>
      </c>
      <c r="H83" s="31">
        <f>H84+H89+H114+H119</f>
        <v>8569.999999999998</v>
      </c>
      <c r="I83" s="31">
        <f>I84+I89+I114+I119</f>
        <v>29964.6</v>
      </c>
    </row>
    <row r="84" spans="1:9" ht="22.5" outlineLevel="1">
      <c r="A84" s="12" t="s">
        <v>73</v>
      </c>
      <c r="B84" s="13" t="s">
        <v>9</v>
      </c>
      <c r="C84" s="12" t="s">
        <v>12</v>
      </c>
      <c r="D84" s="12" t="s">
        <v>89</v>
      </c>
      <c r="E84" s="13" t="s">
        <v>75</v>
      </c>
      <c r="F84" s="13"/>
      <c r="G84" s="32">
        <f>G85</f>
        <v>15</v>
      </c>
      <c r="H84" s="32">
        <f aca="true" t="shared" si="6" ref="H84:I87">H85</f>
        <v>0</v>
      </c>
      <c r="I84" s="32">
        <f t="shared" si="6"/>
        <v>15</v>
      </c>
    </row>
    <row r="85" spans="1:9" ht="56.25" outlineLevel="2">
      <c r="A85" s="2" t="s">
        <v>76</v>
      </c>
      <c r="B85" s="5" t="s">
        <v>9</v>
      </c>
      <c r="C85" s="2" t="s">
        <v>12</v>
      </c>
      <c r="D85" s="2" t="s">
        <v>89</v>
      </c>
      <c r="E85" s="5" t="s">
        <v>77</v>
      </c>
      <c r="F85" s="5"/>
      <c r="G85" s="37">
        <f>G86</f>
        <v>15</v>
      </c>
      <c r="H85" s="37">
        <f t="shared" si="6"/>
        <v>0</v>
      </c>
      <c r="I85" s="37">
        <f t="shared" si="6"/>
        <v>15</v>
      </c>
    </row>
    <row r="86" spans="1:9" ht="101.25" outlineLevel="4">
      <c r="A86" s="2" t="s">
        <v>90</v>
      </c>
      <c r="B86" s="5" t="s">
        <v>9</v>
      </c>
      <c r="C86" s="2" t="s">
        <v>12</v>
      </c>
      <c r="D86" s="2" t="s">
        <v>89</v>
      </c>
      <c r="E86" s="5" t="s">
        <v>91</v>
      </c>
      <c r="F86" s="5"/>
      <c r="G86" s="37">
        <f>G87</f>
        <v>15</v>
      </c>
      <c r="H86" s="37">
        <f t="shared" si="6"/>
        <v>0</v>
      </c>
      <c r="I86" s="37">
        <f t="shared" si="6"/>
        <v>15</v>
      </c>
    </row>
    <row r="87" spans="1:9" ht="135" outlineLevel="5">
      <c r="A87" s="38" t="s">
        <v>92</v>
      </c>
      <c r="B87" s="5" t="s">
        <v>9</v>
      </c>
      <c r="C87" s="2" t="s">
        <v>12</v>
      </c>
      <c r="D87" s="2" t="s">
        <v>89</v>
      </c>
      <c r="E87" s="5" t="s">
        <v>93</v>
      </c>
      <c r="F87" s="5"/>
      <c r="G87" s="37">
        <f>G88</f>
        <v>15</v>
      </c>
      <c r="H87" s="37">
        <f t="shared" si="6"/>
        <v>0</v>
      </c>
      <c r="I87" s="37">
        <f t="shared" si="6"/>
        <v>15</v>
      </c>
    </row>
    <row r="88" spans="1:9" ht="33.75" outlineLevel="7">
      <c r="A88" s="14" t="s">
        <v>32</v>
      </c>
      <c r="B88" s="15" t="s">
        <v>9</v>
      </c>
      <c r="C88" s="14" t="s">
        <v>12</v>
      </c>
      <c r="D88" s="14" t="s">
        <v>89</v>
      </c>
      <c r="E88" s="15" t="s">
        <v>93</v>
      </c>
      <c r="F88" s="15" t="s">
        <v>33</v>
      </c>
      <c r="G88" s="16">
        <v>15</v>
      </c>
      <c r="H88" s="48">
        <v>0</v>
      </c>
      <c r="I88" s="48">
        <f>H88+G88</f>
        <v>15</v>
      </c>
    </row>
    <row r="89" spans="1:9" ht="22.5" outlineLevel="1">
      <c r="A89" s="12" t="s">
        <v>73</v>
      </c>
      <c r="B89" s="13" t="s">
        <v>9</v>
      </c>
      <c r="C89" s="12" t="s">
        <v>12</v>
      </c>
      <c r="D89" s="12" t="s">
        <v>74</v>
      </c>
      <c r="E89" s="13" t="s">
        <v>75</v>
      </c>
      <c r="F89" s="13"/>
      <c r="G89" s="32">
        <f aca="true" t="shared" si="7" ref="G89:I90">G90</f>
        <v>19241.600000000002</v>
      </c>
      <c r="H89" s="32">
        <f t="shared" si="7"/>
        <v>7739.999999999998</v>
      </c>
      <c r="I89" s="32">
        <f t="shared" si="7"/>
        <v>26981.6</v>
      </c>
    </row>
    <row r="90" spans="1:9" ht="67.5" outlineLevel="3">
      <c r="A90" s="2" t="s">
        <v>78</v>
      </c>
      <c r="B90" s="5" t="s">
        <v>9</v>
      </c>
      <c r="C90" s="2" t="s">
        <v>12</v>
      </c>
      <c r="D90" s="2" t="s">
        <v>74</v>
      </c>
      <c r="E90" s="5" t="s">
        <v>79</v>
      </c>
      <c r="F90" s="5"/>
      <c r="G90" s="37">
        <f t="shared" si="7"/>
        <v>19241.600000000002</v>
      </c>
      <c r="H90" s="37">
        <f t="shared" si="7"/>
        <v>7739.999999999998</v>
      </c>
      <c r="I90" s="37">
        <f t="shared" si="7"/>
        <v>26981.6</v>
      </c>
    </row>
    <row r="91" spans="1:9" ht="90" outlineLevel="4">
      <c r="A91" s="2" t="s">
        <v>94</v>
      </c>
      <c r="B91" s="5" t="s">
        <v>9</v>
      </c>
      <c r="C91" s="2" t="s">
        <v>12</v>
      </c>
      <c r="D91" s="2" t="s">
        <v>74</v>
      </c>
      <c r="E91" s="5" t="s">
        <v>95</v>
      </c>
      <c r="F91" s="5"/>
      <c r="G91" s="37">
        <f>G92+G94+G96+G98+G100+G102+G110+G112+G104+G106+G108</f>
        <v>19241.600000000002</v>
      </c>
      <c r="H91" s="37">
        <f>H92+H94+H96+H98+H100+H102+H110+H112+H104+H106+H108</f>
        <v>7739.999999999998</v>
      </c>
      <c r="I91" s="37">
        <f>I92+I94+I96+I98+I100+I102+I110+I112+I104+I106+I108</f>
        <v>26981.6</v>
      </c>
    </row>
    <row r="92" spans="1:9" ht="146.25" outlineLevel="5">
      <c r="A92" s="38" t="s">
        <v>96</v>
      </c>
      <c r="B92" s="5" t="s">
        <v>9</v>
      </c>
      <c r="C92" s="2" t="s">
        <v>12</v>
      </c>
      <c r="D92" s="2" t="s">
        <v>74</v>
      </c>
      <c r="E92" s="5" t="s">
        <v>97</v>
      </c>
      <c r="F92" s="5"/>
      <c r="G92" s="37">
        <f>G93</f>
        <v>5824.6</v>
      </c>
      <c r="H92" s="37">
        <f>H93</f>
        <v>-2000</v>
      </c>
      <c r="I92" s="37">
        <f>I93</f>
        <v>3824.6000000000004</v>
      </c>
    </row>
    <row r="93" spans="1:9" ht="33.75" outlineLevel="7">
      <c r="A93" s="14" t="s">
        <v>32</v>
      </c>
      <c r="B93" s="15" t="s">
        <v>9</v>
      </c>
      <c r="C93" s="14" t="s">
        <v>12</v>
      </c>
      <c r="D93" s="14" t="s">
        <v>74</v>
      </c>
      <c r="E93" s="15" t="s">
        <v>97</v>
      </c>
      <c r="F93" s="15" t="s">
        <v>33</v>
      </c>
      <c r="G93" s="16">
        <v>5824.6</v>
      </c>
      <c r="H93" s="48">
        <v>-2000</v>
      </c>
      <c r="I93" s="48">
        <f>H93+G93</f>
        <v>3824.6000000000004</v>
      </c>
    </row>
    <row r="94" spans="1:9" ht="123.75" outlineLevel="5">
      <c r="A94" s="38" t="s">
        <v>98</v>
      </c>
      <c r="B94" s="5" t="s">
        <v>9</v>
      </c>
      <c r="C94" s="2" t="s">
        <v>12</v>
      </c>
      <c r="D94" s="2" t="s">
        <v>74</v>
      </c>
      <c r="E94" s="5" t="s">
        <v>99</v>
      </c>
      <c r="F94" s="5"/>
      <c r="G94" s="37">
        <f>G95</f>
        <v>1600.6</v>
      </c>
      <c r="H94" s="37">
        <f>H95</f>
        <v>-800.6</v>
      </c>
      <c r="I94" s="37">
        <f>I95</f>
        <v>799.9999999999999</v>
      </c>
    </row>
    <row r="95" spans="1:9" ht="33.75" outlineLevel="7">
      <c r="A95" s="14" t="s">
        <v>32</v>
      </c>
      <c r="B95" s="15" t="s">
        <v>9</v>
      </c>
      <c r="C95" s="14" t="s">
        <v>12</v>
      </c>
      <c r="D95" s="14" t="s">
        <v>74</v>
      </c>
      <c r="E95" s="15" t="s">
        <v>99</v>
      </c>
      <c r="F95" s="15" t="s">
        <v>33</v>
      </c>
      <c r="G95" s="16">
        <v>1600.6</v>
      </c>
      <c r="H95" s="48">
        <v>-800.6</v>
      </c>
      <c r="I95" s="48">
        <f>H95+G95</f>
        <v>799.9999999999999</v>
      </c>
    </row>
    <row r="96" spans="1:9" ht="135" outlineLevel="5">
      <c r="A96" s="38" t="s">
        <v>100</v>
      </c>
      <c r="B96" s="5" t="s">
        <v>9</v>
      </c>
      <c r="C96" s="2" t="s">
        <v>12</v>
      </c>
      <c r="D96" s="2" t="s">
        <v>74</v>
      </c>
      <c r="E96" s="5" t="s">
        <v>211</v>
      </c>
      <c r="F96" s="5"/>
      <c r="G96" s="37">
        <f>G97</f>
        <v>3160</v>
      </c>
      <c r="H96" s="37">
        <f>H97</f>
        <v>9700.279999999999</v>
      </c>
      <c r="I96" s="37">
        <f>I97</f>
        <v>12860.279999999999</v>
      </c>
    </row>
    <row r="97" spans="1:9" ht="33.75" outlineLevel="7">
      <c r="A97" s="14" t="s">
        <v>32</v>
      </c>
      <c r="B97" s="15" t="s">
        <v>9</v>
      </c>
      <c r="C97" s="14" t="s">
        <v>12</v>
      </c>
      <c r="D97" s="14" t="s">
        <v>74</v>
      </c>
      <c r="E97" s="15" t="s">
        <v>211</v>
      </c>
      <c r="F97" s="15" t="s">
        <v>33</v>
      </c>
      <c r="G97" s="16">
        <v>3160</v>
      </c>
      <c r="H97" s="48">
        <f>5200.28+4500</f>
        <v>9700.279999999999</v>
      </c>
      <c r="I97" s="48">
        <f>H97+G97</f>
        <v>12860.279999999999</v>
      </c>
    </row>
    <row r="98" spans="1:9" ht="135" outlineLevel="5">
      <c r="A98" s="38" t="s">
        <v>101</v>
      </c>
      <c r="B98" s="5" t="s">
        <v>9</v>
      </c>
      <c r="C98" s="2" t="s">
        <v>12</v>
      </c>
      <c r="D98" s="2" t="s">
        <v>74</v>
      </c>
      <c r="E98" s="5" t="s">
        <v>102</v>
      </c>
      <c r="F98" s="5"/>
      <c r="G98" s="37">
        <f>G99</f>
        <v>650</v>
      </c>
      <c r="H98" s="37">
        <f>H99</f>
        <v>-31.51</v>
      </c>
      <c r="I98" s="37">
        <f>I99</f>
        <v>618.49</v>
      </c>
    </row>
    <row r="99" spans="1:9" ht="33.75" outlineLevel="7">
      <c r="A99" s="14" t="s">
        <v>32</v>
      </c>
      <c r="B99" s="15" t="s">
        <v>9</v>
      </c>
      <c r="C99" s="14" t="s">
        <v>12</v>
      </c>
      <c r="D99" s="14" t="s">
        <v>74</v>
      </c>
      <c r="E99" s="15" t="s">
        <v>102</v>
      </c>
      <c r="F99" s="15" t="s">
        <v>33</v>
      </c>
      <c r="G99" s="16">
        <v>650</v>
      </c>
      <c r="H99" s="48">
        <v>-31.51</v>
      </c>
      <c r="I99" s="48">
        <f>H99+G99</f>
        <v>618.49</v>
      </c>
    </row>
    <row r="100" spans="1:9" ht="135" outlineLevel="5">
      <c r="A100" s="38" t="s">
        <v>103</v>
      </c>
      <c r="B100" s="5" t="s">
        <v>9</v>
      </c>
      <c r="C100" s="2" t="s">
        <v>12</v>
      </c>
      <c r="D100" s="2" t="s">
        <v>74</v>
      </c>
      <c r="E100" s="5" t="s">
        <v>104</v>
      </c>
      <c r="F100" s="5"/>
      <c r="G100" s="37">
        <f>G101</f>
        <v>200</v>
      </c>
      <c r="H100" s="37">
        <f>H101</f>
        <v>0</v>
      </c>
      <c r="I100" s="37">
        <f>I101</f>
        <v>200</v>
      </c>
    </row>
    <row r="101" spans="1:9" ht="33.75" outlineLevel="7">
      <c r="A101" s="14" t="s">
        <v>32</v>
      </c>
      <c r="B101" s="15" t="s">
        <v>9</v>
      </c>
      <c r="C101" s="14" t="s">
        <v>12</v>
      </c>
      <c r="D101" s="14" t="s">
        <v>74</v>
      </c>
      <c r="E101" s="15" t="s">
        <v>104</v>
      </c>
      <c r="F101" s="15" t="s">
        <v>33</v>
      </c>
      <c r="G101" s="16">
        <v>200</v>
      </c>
      <c r="H101" s="48">
        <v>0</v>
      </c>
      <c r="I101" s="48">
        <f>H101+G101</f>
        <v>200</v>
      </c>
    </row>
    <row r="102" spans="1:9" ht="123.75" outlineLevel="5">
      <c r="A102" s="38" t="s">
        <v>105</v>
      </c>
      <c r="B102" s="5" t="s">
        <v>9</v>
      </c>
      <c r="C102" s="2" t="s">
        <v>12</v>
      </c>
      <c r="D102" s="2" t="s">
        <v>74</v>
      </c>
      <c r="E102" s="5" t="s">
        <v>106</v>
      </c>
      <c r="F102" s="5"/>
      <c r="G102" s="37">
        <f>G103</f>
        <v>300</v>
      </c>
      <c r="H102" s="37">
        <f>H103</f>
        <v>0</v>
      </c>
      <c r="I102" s="37">
        <f>I103</f>
        <v>300</v>
      </c>
    </row>
    <row r="103" spans="1:9" ht="33.75" outlineLevel="7">
      <c r="A103" s="14" t="s">
        <v>32</v>
      </c>
      <c r="B103" s="15" t="s">
        <v>9</v>
      </c>
      <c r="C103" s="14" t="s">
        <v>12</v>
      </c>
      <c r="D103" s="14" t="s">
        <v>74</v>
      </c>
      <c r="E103" s="15" t="s">
        <v>106</v>
      </c>
      <c r="F103" s="15" t="s">
        <v>33</v>
      </c>
      <c r="G103" s="16">
        <v>300</v>
      </c>
      <c r="H103" s="48">
        <v>0</v>
      </c>
      <c r="I103" s="48">
        <f>H103+G103</f>
        <v>300</v>
      </c>
    </row>
    <row r="104" spans="1:9" ht="139.5" customHeight="1" outlineLevel="7">
      <c r="A104" s="45" t="s">
        <v>100</v>
      </c>
      <c r="B104" s="17" t="s">
        <v>9</v>
      </c>
      <c r="C104" s="18" t="s">
        <v>12</v>
      </c>
      <c r="D104" s="18" t="s">
        <v>74</v>
      </c>
      <c r="E104" s="17" t="s">
        <v>203</v>
      </c>
      <c r="F104" s="17"/>
      <c r="G104" s="19">
        <f>G105</f>
        <v>5233.2</v>
      </c>
      <c r="H104" s="19">
        <f>H105</f>
        <v>0</v>
      </c>
      <c r="I104" s="19">
        <f>I105</f>
        <v>5233.2</v>
      </c>
    </row>
    <row r="105" spans="1:9" ht="41.25" customHeight="1" outlineLevel="7">
      <c r="A105" s="14" t="s">
        <v>32</v>
      </c>
      <c r="B105" s="15" t="s">
        <v>9</v>
      </c>
      <c r="C105" s="14" t="s">
        <v>12</v>
      </c>
      <c r="D105" s="14" t="s">
        <v>74</v>
      </c>
      <c r="E105" s="15" t="s">
        <v>203</v>
      </c>
      <c r="F105" s="15" t="s">
        <v>33</v>
      </c>
      <c r="G105" s="16">
        <v>5233.2</v>
      </c>
      <c r="H105" s="48">
        <v>0</v>
      </c>
      <c r="I105" s="48">
        <f>H105+G105</f>
        <v>5233.2</v>
      </c>
    </row>
    <row r="106" spans="1:9" ht="173.25" customHeight="1" outlineLevel="7">
      <c r="A106" s="38" t="s">
        <v>204</v>
      </c>
      <c r="B106" s="5" t="s">
        <v>9</v>
      </c>
      <c r="C106" s="2" t="s">
        <v>12</v>
      </c>
      <c r="D106" s="2" t="s">
        <v>74</v>
      </c>
      <c r="E106" s="5" t="s">
        <v>205</v>
      </c>
      <c r="F106" s="5"/>
      <c r="G106" s="37">
        <f>G107</f>
        <v>1673.2</v>
      </c>
      <c r="H106" s="37">
        <f>H107</f>
        <v>0</v>
      </c>
      <c r="I106" s="37">
        <f>I107</f>
        <v>1673.2</v>
      </c>
    </row>
    <row r="107" spans="1:9" ht="33.75" outlineLevel="7">
      <c r="A107" s="14" t="s">
        <v>32</v>
      </c>
      <c r="B107" s="15" t="s">
        <v>9</v>
      </c>
      <c r="C107" s="14" t="s">
        <v>12</v>
      </c>
      <c r="D107" s="14" t="s">
        <v>74</v>
      </c>
      <c r="E107" s="15" t="s">
        <v>205</v>
      </c>
      <c r="F107" s="15" t="s">
        <v>33</v>
      </c>
      <c r="G107" s="16">
        <v>1673.2</v>
      </c>
      <c r="H107" s="48">
        <v>0</v>
      </c>
      <c r="I107" s="48">
        <f>H107+G107</f>
        <v>1673.2</v>
      </c>
    </row>
    <row r="108" spans="1:9" ht="123.75" outlineLevel="7">
      <c r="A108" s="49" t="s">
        <v>230</v>
      </c>
      <c r="B108" s="5" t="s">
        <v>9</v>
      </c>
      <c r="C108" s="2" t="s">
        <v>12</v>
      </c>
      <c r="D108" s="2" t="s">
        <v>74</v>
      </c>
      <c r="E108" s="5" t="s">
        <v>229</v>
      </c>
      <c r="F108" s="5"/>
      <c r="G108" s="37">
        <f>G109</f>
        <v>0</v>
      </c>
      <c r="H108" s="37">
        <f>H109</f>
        <v>593.06</v>
      </c>
      <c r="I108" s="37">
        <f>I109</f>
        <v>593.06</v>
      </c>
    </row>
    <row r="109" spans="1:9" ht="12.75" outlineLevel="7">
      <c r="A109" s="50" t="s">
        <v>231</v>
      </c>
      <c r="B109" s="15" t="s">
        <v>9</v>
      </c>
      <c r="C109" s="14" t="s">
        <v>12</v>
      </c>
      <c r="D109" s="14" t="s">
        <v>74</v>
      </c>
      <c r="E109" s="15" t="s">
        <v>229</v>
      </c>
      <c r="F109" s="15" t="s">
        <v>33</v>
      </c>
      <c r="G109" s="16">
        <v>0</v>
      </c>
      <c r="H109" s="48">
        <v>593.06</v>
      </c>
      <c r="I109" s="48">
        <f>H109+G109</f>
        <v>593.06</v>
      </c>
    </row>
    <row r="110" spans="1:9" ht="180" outlineLevel="5">
      <c r="A110" s="38" t="s">
        <v>107</v>
      </c>
      <c r="B110" s="5" t="s">
        <v>9</v>
      </c>
      <c r="C110" s="2" t="s">
        <v>12</v>
      </c>
      <c r="D110" s="2" t="s">
        <v>74</v>
      </c>
      <c r="E110" s="5" t="s">
        <v>108</v>
      </c>
      <c r="F110" s="5"/>
      <c r="G110" s="37">
        <f>G111</f>
        <v>350</v>
      </c>
      <c r="H110" s="37">
        <f>H111</f>
        <v>143.92</v>
      </c>
      <c r="I110" s="37">
        <f>I111</f>
        <v>493.91999999999996</v>
      </c>
    </row>
    <row r="111" spans="1:9" ht="33.75" outlineLevel="7">
      <c r="A111" s="14" t="s">
        <v>32</v>
      </c>
      <c r="B111" s="15" t="s">
        <v>9</v>
      </c>
      <c r="C111" s="14" t="s">
        <v>12</v>
      </c>
      <c r="D111" s="14" t="s">
        <v>74</v>
      </c>
      <c r="E111" s="15" t="s">
        <v>108</v>
      </c>
      <c r="F111" s="15" t="s">
        <v>33</v>
      </c>
      <c r="G111" s="16">
        <v>350</v>
      </c>
      <c r="H111" s="48">
        <v>143.92</v>
      </c>
      <c r="I111" s="48">
        <f>H111+G111</f>
        <v>493.91999999999996</v>
      </c>
    </row>
    <row r="112" spans="1:9" ht="123.75" outlineLevel="5">
      <c r="A112" s="38" t="s">
        <v>109</v>
      </c>
      <c r="B112" s="5" t="s">
        <v>9</v>
      </c>
      <c r="C112" s="2" t="s">
        <v>12</v>
      </c>
      <c r="D112" s="2" t="s">
        <v>74</v>
      </c>
      <c r="E112" s="5" t="s">
        <v>110</v>
      </c>
      <c r="F112" s="5"/>
      <c r="G112" s="37">
        <f>G113</f>
        <v>250</v>
      </c>
      <c r="H112" s="37">
        <f>H113</f>
        <v>134.85</v>
      </c>
      <c r="I112" s="37">
        <f>I113</f>
        <v>384.85</v>
      </c>
    </row>
    <row r="113" spans="1:9" ht="33.75" outlineLevel="7">
      <c r="A113" s="14" t="s">
        <v>32</v>
      </c>
      <c r="B113" s="15" t="s">
        <v>9</v>
      </c>
      <c r="C113" s="14" t="s">
        <v>12</v>
      </c>
      <c r="D113" s="14" t="s">
        <v>74</v>
      </c>
      <c r="E113" s="15" t="s">
        <v>110</v>
      </c>
      <c r="F113" s="15" t="s">
        <v>33</v>
      </c>
      <c r="G113" s="16">
        <v>250</v>
      </c>
      <c r="H113" s="48">
        <v>134.85</v>
      </c>
      <c r="I113" s="48">
        <f>H113+G113</f>
        <v>384.85</v>
      </c>
    </row>
    <row r="114" spans="1:9" ht="22.5" outlineLevel="1">
      <c r="A114" s="12" t="s">
        <v>73</v>
      </c>
      <c r="B114" s="13" t="s">
        <v>9</v>
      </c>
      <c r="C114" s="12" t="s">
        <v>12</v>
      </c>
      <c r="D114" s="12" t="s">
        <v>86</v>
      </c>
      <c r="E114" s="13" t="s">
        <v>75</v>
      </c>
      <c r="F114" s="13"/>
      <c r="G114" s="32">
        <f>G115</f>
        <v>755</v>
      </c>
      <c r="H114" s="32">
        <f aca="true" t="shared" si="8" ref="H114:I117">H115</f>
        <v>0</v>
      </c>
      <c r="I114" s="32">
        <f t="shared" si="8"/>
        <v>755</v>
      </c>
    </row>
    <row r="115" spans="1:9" ht="67.5" outlineLevel="3">
      <c r="A115" s="2" t="s">
        <v>78</v>
      </c>
      <c r="B115" s="5" t="s">
        <v>9</v>
      </c>
      <c r="C115" s="2" t="s">
        <v>12</v>
      </c>
      <c r="D115" s="2" t="s">
        <v>86</v>
      </c>
      <c r="E115" s="5" t="s">
        <v>79</v>
      </c>
      <c r="F115" s="5"/>
      <c r="G115" s="37">
        <f>G116</f>
        <v>755</v>
      </c>
      <c r="H115" s="37">
        <f t="shared" si="8"/>
        <v>0</v>
      </c>
      <c r="I115" s="37">
        <f t="shared" si="8"/>
        <v>755</v>
      </c>
    </row>
    <row r="116" spans="1:9" ht="101.25" outlineLevel="4">
      <c r="A116" s="2" t="s">
        <v>90</v>
      </c>
      <c r="B116" s="5" t="s">
        <v>9</v>
      </c>
      <c r="C116" s="2" t="s">
        <v>12</v>
      </c>
      <c r="D116" s="2" t="s">
        <v>86</v>
      </c>
      <c r="E116" s="5" t="s">
        <v>91</v>
      </c>
      <c r="F116" s="5"/>
      <c r="G116" s="37">
        <f>G117</f>
        <v>755</v>
      </c>
      <c r="H116" s="37">
        <f t="shared" si="8"/>
        <v>0</v>
      </c>
      <c r="I116" s="37">
        <f t="shared" si="8"/>
        <v>755</v>
      </c>
    </row>
    <row r="117" spans="1:9" ht="146.25" outlineLevel="5">
      <c r="A117" s="38" t="s">
        <v>111</v>
      </c>
      <c r="B117" s="5" t="s">
        <v>9</v>
      </c>
      <c r="C117" s="2" t="s">
        <v>12</v>
      </c>
      <c r="D117" s="2" t="s">
        <v>86</v>
      </c>
      <c r="E117" s="5" t="s">
        <v>112</v>
      </c>
      <c r="F117" s="5"/>
      <c r="G117" s="37">
        <f>G118</f>
        <v>755</v>
      </c>
      <c r="H117" s="37">
        <f t="shared" si="8"/>
        <v>0</v>
      </c>
      <c r="I117" s="37">
        <f t="shared" si="8"/>
        <v>755</v>
      </c>
    </row>
    <row r="118" spans="1:9" ht="33.75" outlineLevel="7">
      <c r="A118" s="14" t="s">
        <v>30</v>
      </c>
      <c r="B118" s="15" t="s">
        <v>9</v>
      </c>
      <c r="C118" s="14" t="s">
        <v>12</v>
      </c>
      <c r="D118" s="14" t="s">
        <v>86</v>
      </c>
      <c r="E118" s="15" t="s">
        <v>112</v>
      </c>
      <c r="F118" s="15" t="s">
        <v>31</v>
      </c>
      <c r="G118" s="16">
        <v>755</v>
      </c>
      <c r="H118" s="48">
        <v>0</v>
      </c>
      <c r="I118" s="48">
        <f>H118+G118</f>
        <v>755</v>
      </c>
    </row>
    <row r="119" spans="1:9" ht="22.5" outlineLevel="1">
      <c r="A119" s="12" t="s">
        <v>73</v>
      </c>
      <c r="B119" s="13" t="s">
        <v>9</v>
      </c>
      <c r="C119" s="12" t="s">
        <v>12</v>
      </c>
      <c r="D119" s="12" t="s">
        <v>113</v>
      </c>
      <c r="E119" s="13" t="s">
        <v>75</v>
      </c>
      <c r="F119" s="13"/>
      <c r="G119" s="32">
        <f aca="true" t="shared" si="9" ref="G119:I120">G120</f>
        <v>1383</v>
      </c>
      <c r="H119" s="32">
        <f t="shared" si="9"/>
        <v>830</v>
      </c>
      <c r="I119" s="32">
        <f t="shared" si="9"/>
        <v>2213</v>
      </c>
    </row>
    <row r="120" spans="1:9" ht="67.5" outlineLevel="3">
      <c r="A120" s="2" t="s">
        <v>78</v>
      </c>
      <c r="B120" s="5" t="s">
        <v>9</v>
      </c>
      <c r="C120" s="2" t="s">
        <v>12</v>
      </c>
      <c r="D120" s="2" t="s">
        <v>113</v>
      </c>
      <c r="E120" s="5" t="s">
        <v>79</v>
      </c>
      <c r="F120" s="5"/>
      <c r="G120" s="37">
        <f t="shared" si="9"/>
        <v>1383</v>
      </c>
      <c r="H120" s="37">
        <f t="shared" si="9"/>
        <v>830</v>
      </c>
      <c r="I120" s="37">
        <f t="shared" si="9"/>
        <v>2213</v>
      </c>
    </row>
    <row r="121" spans="1:9" ht="101.25" outlineLevel="4">
      <c r="A121" s="2" t="s">
        <v>90</v>
      </c>
      <c r="B121" s="5" t="s">
        <v>9</v>
      </c>
      <c r="C121" s="2" t="s">
        <v>12</v>
      </c>
      <c r="D121" s="2" t="s">
        <v>113</v>
      </c>
      <c r="E121" s="5" t="s">
        <v>91</v>
      </c>
      <c r="F121" s="5"/>
      <c r="G121" s="37">
        <f>G124+G126+G122</f>
        <v>1383</v>
      </c>
      <c r="H121" s="37">
        <f>H124+H126+H122</f>
        <v>830</v>
      </c>
      <c r="I121" s="37">
        <f>I124+I126+I122</f>
        <v>2213</v>
      </c>
    </row>
    <row r="122" spans="1:9" ht="135" outlineLevel="4">
      <c r="A122" s="20" t="s">
        <v>181</v>
      </c>
      <c r="B122" s="5" t="s">
        <v>9</v>
      </c>
      <c r="C122" s="2" t="s">
        <v>12</v>
      </c>
      <c r="D122" s="2" t="s">
        <v>113</v>
      </c>
      <c r="E122" s="5" t="s">
        <v>182</v>
      </c>
      <c r="F122" s="39"/>
      <c r="G122" s="19">
        <f>G123</f>
        <v>100</v>
      </c>
      <c r="H122" s="19">
        <f>H123</f>
        <v>0</v>
      </c>
      <c r="I122" s="19">
        <f>I123</f>
        <v>100</v>
      </c>
    </row>
    <row r="123" spans="1:9" ht="33.75" outlineLevel="4">
      <c r="A123" s="4" t="s">
        <v>32</v>
      </c>
      <c r="B123" s="39" t="s">
        <v>9</v>
      </c>
      <c r="C123" s="40" t="s">
        <v>12</v>
      </c>
      <c r="D123" s="40" t="s">
        <v>113</v>
      </c>
      <c r="E123" s="15" t="s">
        <v>182</v>
      </c>
      <c r="F123" s="39" t="s">
        <v>33</v>
      </c>
      <c r="G123" s="41">
        <v>100</v>
      </c>
      <c r="H123" s="48">
        <v>0</v>
      </c>
      <c r="I123" s="48">
        <f>H123+G123</f>
        <v>100</v>
      </c>
    </row>
    <row r="124" spans="1:9" ht="123.75" outlineLevel="5">
      <c r="A124" s="38" t="s">
        <v>114</v>
      </c>
      <c r="B124" s="5" t="s">
        <v>9</v>
      </c>
      <c r="C124" s="2" t="s">
        <v>12</v>
      </c>
      <c r="D124" s="2" t="s">
        <v>113</v>
      </c>
      <c r="E124" s="5" t="s">
        <v>115</v>
      </c>
      <c r="F124" s="5"/>
      <c r="G124" s="37">
        <f>G125</f>
        <v>1268</v>
      </c>
      <c r="H124" s="37">
        <f>H125</f>
        <v>830</v>
      </c>
      <c r="I124" s="37">
        <f>I125</f>
        <v>2098</v>
      </c>
    </row>
    <row r="125" spans="1:9" ht="33.75" outlineLevel="7">
      <c r="A125" s="14" t="s">
        <v>32</v>
      </c>
      <c r="B125" s="15" t="s">
        <v>9</v>
      </c>
      <c r="C125" s="14" t="s">
        <v>12</v>
      </c>
      <c r="D125" s="14" t="s">
        <v>113</v>
      </c>
      <c r="E125" s="15" t="s">
        <v>115</v>
      </c>
      <c r="F125" s="15" t="s">
        <v>33</v>
      </c>
      <c r="G125" s="16">
        <v>1268</v>
      </c>
      <c r="H125" s="48">
        <v>830</v>
      </c>
      <c r="I125" s="48">
        <f>H125+G125</f>
        <v>2098</v>
      </c>
    </row>
    <row r="126" spans="1:9" ht="135" outlineLevel="5">
      <c r="A126" s="38" t="s">
        <v>92</v>
      </c>
      <c r="B126" s="5" t="s">
        <v>9</v>
      </c>
      <c r="C126" s="2" t="s">
        <v>12</v>
      </c>
      <c r="D126" s="2" t="s">
        <v>113</v>
      </c>
      <c r="E126" s="5" t="s">
        <v>116</v>
      </c>
      <c r="F126" s="5"/>
      <c r="G126" s="37">
        <f>G127</f>
        <v>15</v>
      </c>
      <c r="H126" s="37">
        <f>H127</f>
        <v>0</v>
      </c>
      <c r="I126" s="37">
        <f>I127</f>
        <v>15</v>
      </c>
    </row>
    <row r="127" spans="1:9" ht="33.75" outlineLevel="7">
      <c r="A127" s="14" t="s">
        <v>32</v>
      </c>
      <c r="B127" s="15" t="s">
        <v>9</v>
      </c>
      <c r="C127" s="14" t="s">
        <v>12</v>
      </c>
      <c r="D127" s="14" t="s">
        <v>113</v>
      </c>
      <c r="E127" s="15" t="s">
        <v>116</v>
      </c>
      <c r="F127" s="15" t="s">
        <v>33</v>
      </c>
      <c r="G127" s="16">
        <v>15</v>
      </c>
      <c r="H127" s="48">
        <v>0</v>
      </c>
      <c r="I127" s="48">
        <f>H127+G127</f>
        <v>15</v>
      </c>
    </row>
    <row r="128" spans="1:9" ht="56.25">
      <c r="A128" s="10" t="s">
        <v>8</v>
      </c>
      <c r="B128" s="11" t="s">
        <v>9</v>
      </c>
      <c r="C128" s="10" t="s">
        <v>89</v>
      </c>
      <c r="D128" s="10"/>
      <c r="E128" s="11"/>
      <c r="F128" s="11"/>
      <c r="G128" s="31">
        <f>G129+G148+G193+G168</f>
        <v>100511.65</v>
      </c>
      <c r="H128" s="31">
        <f>H129+H148+H193+H168</f>
        <v>6668.82</v>
      </c>
      <c r="I128" s="31">
        <f>I129+I148+I193+I168</f>
        <v>107180.47</v>
      </c>
    </row>
    <row r="129" spans="1:9" ht="22.5" outlineLevel="1">
      <c r="A129" s="12" t="s">
        <v>73</v>
      </c>
      <c r="B129" s="13" t="s">
        <v>9</v>
      </c>
      <c r="C129" s="12" t="s">
        <v>89</v>
      </c>
      <c r="D129" s="12" t="s">
        <v>10</v>
      </c>
      <c r="E129" s="13" t="s">
        <v>75</v>
      </c>
      <c r="F129" s="13"/>
      <c r="G129" s="32">
        <f aca="true" t="shared" si="10" ref="G129:I130">G130</f>
        <v>2089.91</v>
      </c>
      <c r="H129" s="32">
        <f t="shared" si="10"/>
        <v>-178.13</v>
      </c>
      <c r="I129" s="32">
        <f t="shared" si="10"/>
        <v>1911.78</v>
      </c>
    </row>
    <row r="130" spans="1:9" ht="67.5" outlineLevel="3">
      <c r="A130" s="2" t="s">
        <v>78</v>
      </c>
      <c r="B130" s="5" t="s">
        <v>9</v>
      </c>
      <c r="C130" s="2" t="s">
        <v>89</v>
      </c>
      <c r="D130" s="2" t="s">
        <v>10</v>
      </c>
      <c r="E130" s="5" t="s">
        <v>79</v>
      </c>
      <c r="F130" s="5"/>
      <c r="G130" s="37">
        <f t="shared" si="10"/>
        <v>2089.91</v>
      </c>
      <c r="H130" s="37">
        <f t="shared" si="10"/>
        <v>-178.13</v>
      </c>
      <c r="I130" s="37">
        <f t="shared" si="10"/>
        <v>1911.78</v>
      </c>
    </row>
    <row r="131" spans="1:9" ht="112.5" outlineLevel="4">
      <c r="A131" s="38" t="s">
        <v>117</v>
      </c>
      <c r="B131" s="5" t="s">
        <v>9</v>
      </c>
      <c r="C131" s="2" t="s">
        <v>89</v>
      </c>
      <c r="D131" s="2" t="s">
        <v>10</v>
      </c>
      <c r="E131" s="5" t="s">
        <v>118</v>
      </c>
      <c r="F131" s="5"/>
      <c r="G131" s="37">
        <f>G132+G134+G136+G138+G144+G140+G142+G146</f>
        <v>2089.91</v>
      </c>
      <c r="H131" s="37">
        <f>H132+H134+H136+H138+H144+H140+H142+H146</f>
        <v>-178.13</v>
      </c>
      <c r="I131" s="37">
        <f>I132+I134+I136+I138+I144+I140+I142+I146</f>
        <v>1911.78</v>
      </c>
    </row>
    <row r="132" spans="1:9" ht="168.75" outlineLevel="5">
      <c r="A132" s="38" t="s">
        <v>119</v>
      </c>
      <c r="B132" s="5" t="s">
        <v>9</v>
      </c>
      <c r="C132" s="2" t="s">
        <v>89</v>
      </c>
      <c r="D132" s="2" t="s">
        <v>10</v>
      </c>
      <c r="E132" s="5" t="s">
        <v>120</v>
      </c>
      <c r="F132" s="5"/>
      <c r="G132" s="37">
        <f>G133</f>
        <v>500</v>
      </c>
      <c r="H132" s="37">
        <f>H133</f>
        <v>0</v>
      </c>
      <c r="I132" s="37">
        <f>I133</f>
        <v>500</v>
      </c>
    </row>
    <row r="133" spans="1:9" ht="56.25" outlineLevel="7">
      <c r="A133" s="14" t="s">
        <v>121</v>
      </c>
      <c r="B133" s="15" t="s">
        <v>9</v>
      </c>
      <c r="C133" s="14" t="s">
        <v>89</v>
      </c>
      <c r="D133" s="14" t="s">
        <v>10</v>
      </c>
      <c r="E133" s="15" t="s">
        <v>120</v>
      </c>
      <c r="F133" s="15" t="s">
        <v>226</v>
      </c>
      <c r="G133" s="16">
        <v>500</v>
      </c>
      <c r="H133" s="48">
        <v>0</v>
      </c>
      <c r="I133" s="48">
        <f>H133+G133</f>
        <v>500</v>
      </c>
    </row>
    <row r="134" spans="1:9" ht="157.5" outlineLevel="5">
      <c r="A134" s="38" t="s">
        <v>122</v>
      </c>
      <c r="B134" s="5" t="s">
        <v>9</v>
      </c>
      <c r="C134" s="2" t="s">
        <v>89</v>
      </c>
      <c r="D134" s="2" t="s">
        <v>10</v>
      </c>
      <c r="E134" s="5" t="s">
        <v>123</v>
      </c>
      <c r="F134" s="5"/>
      <c r="G134" s="37">
        <f>G135</f>
        <v>350</v>
      </c>
      <c r="H134" s="37">
        <f>H135</f>
        <v>0</v>
      </c>
      <c r="I134" s="37">
        <f>I135</f>
        <v>350</v>
      </c>
    </row>
    <row r="135" spans="1:9" ht="33.75" outlineLevel="7">
      <c r="A135" s="14" t="s">
        <v>32</v>
      </c>
      <c r="B135" s="15" t="s">
        <v>9</v>
      </c>
      <c r="C135" s="14" t="s">
        <v>89</v>
      </c>
      <c r="D135" s="14" t="s">
        <v>10</v>
      </c>
      <c r="E135" s="15" t="s">
        <v>123</v>
      </c>
      <c r="F135" s="15" t="s">
        <v>33</v>
      </c>
      <c r="G135" s="16">
        <v>350</v>
      </c>
      <c r="H135" s="48">
        <v>0</v>
      </c>
      <c r="I135" s="48">
        <f>H135+G135</f>
        <v>350</v>
      </c>
    </row>
    <row r="136" spans="1:9" ht="135" outlineLevel="5">
      <c r="A136" s="38" t="s">
        <v>124</v>
      </c>
      <c r="B136" s="5" t="s">
        <v>9</v>
      </c>
      <c r="C136" s="2" t="s">
        <v>89</v>
      </c>
      <c r="D136" s="2" t="s">
        <v>10</v>
      </c>
      <c r="E136" s="5" t="s">
        <v>125</v>
      </c>
      <c r="F136" s="5"/>
      <c r="G136" s="37">
        <f>G137</f>
        <v>60</v>
      </c>
      <c r="H136" s="37">
        <f>H137</f>
        <v>0</v>
      </c>
      <c r="I136" s="37">
        <f>I137</f>
        <v>60</v>
      </c>
    </row>
    <row r="137" spans="1:9" ht="33.75" outlineLevel="7">
      <c r="A137" s="14" t="s">
        <v>32</v>
      </c>
      <c r="B137" s="15" t="s">
        <v>9</v>
      </c>
      <c r="C137" s="14" t="s">
        <v>89</v>
      </c>
      <c r="D137" s="14" t="s">
        <v>10</v>
      </c>
      <c r="E137" s="15" t="s">
        <v>125</v>
      </c>
      <c r="F137" s="15" t="s">
        <v>33</v>
      </c>
      <c r="G137" s="16">
        <v>60</v>
      </c>
      <c r="H137" s="48">
        <v>0</v>
      </c>
      <c r="I137" s="48">
        <f>H137+G137</f>
        <v>60</v>
      </c>
    </row>
    <row r="138" spans="1:9" ht="168.75" outlineLevel="5">
      <c r="A138" s="38" t="s">
        <v>126</v>
      </c>
      <c r="B138" s="5" t="s">
        <v>9</v>
      </c>
      <c r="C138" s="2" t="s">
        <v>89</v>
      </c>
      <c r="D138" s="2" t="s">
        <v>10</v>
      </c>
      <c r="E138" s="5" t="s">
        <v>127</v>
      </c>
      <c r="F138" s="5"/>
      <c r="G138" s="37">
        <f>G139</f>
        <v>872</v>
      </c>
      <c r="H138" s="37">
        <f>H139</f>
        <v>-15.22</v>
      </c>
      <c r="I138" s="37">
        <f>I139</f>
        <v>856.78</v>
      </c>
    </row>
    <row r="139" spans="1:9" ht="33.75" outlineLevel="7">
      <c r="A139" s="14" t="s">
        <v>32</v>
      </c>
      <c r="B139" s="15" t="s">
        <v>9</v>
      </c>
      <c r="C139" s="14" t="s">
        <v>89</v>
      </c>
      <c r="D139" s="14" t="s">
        <v>10</v>
      </c>
      <c r="E139" s="15" t="s">
        <v>127</v>
      </c>
      <c r="F139" s="15" t="s">
        <v>33</v>
      </c>
      <c r="G139" s="16">
        <v>872</v>
      </c>
      <c r="H139" s="48">
        <v>-15.22</v>
      </c>
      <c r="I139" s="48">
        <f>H139+G139</f>
        <v>856.78</v>
      </c>
    </row>
    <row r="140" spans="1:9" ht="33.75" outlineLevel="7">
      <c r="A140" s="2" t="s">
        <v>45</v>
      </c>
      <c r="B140" s="5" t="s">
        <v>9</v>
      </c>
      <c r="C140" s="2" t="s">
        <v>89</v>
      </c>
      <c r="D140" s="2" t="s">
        <v>10</v>
      </c>
      <c r="E140" s="5" t="s">
        <v>46</v>
      </c>
      <c r="F140" s="5"/>
      <c r="G140" s="37">
        <f>G141</f>
        <v>106.2</v>
      </c>
      <c r="H140" s="37">
        <f>H141</f>
        <v>0</v>
      </c>
      <c r="I140" s="37">
        <f>I141</f>
        <v>106.2</v>
      </c>
    </row>
    <row r="141" spans="1:9" ht="12.75" outlineLevel="7">
      <c r="A141" s="14" t="s">
        <v>47</v>
      </c>
      <c r="B141" s="15" t="s">
        <v>9</v>
      </c>
      <c r="C141" s="14" t="s">
        <v>89</v>
      </c>
      <c r="D141" s="14" t="s">
        <v>10</v>
      </c>
      <c r="E141" s="15" t="s">
        <v>46</v>
      </c>
      <c r="F141" s="15" t="s">
        <v>48</v>
      </c>
      <c r="G141" s="16">
        <v>106.2</v>
      </c>
      <c r="H141" s="48">
        <v>0</v>
      </c>
      <c r="I141" s="48">
        <f>H141+G141</f>
        <v>106.2</v>
      </c>
    </row>
    <row r="142" spans="1:9" ht="45" outlineLevel="7">
      <c r="A142" s="2" t="s">
        <v>51</v>
      </c>
      <c r="B142" s="5" t="s">
        <v>9</v>
      </c>
      <c r="C142" s="2" t="s">
        <v>89</v>
      </c>
      <c r="D142" s="2" t="s">
        <v>10</v>
      </c>
      <c r="E142" s="5" t="s">
        <v>52</v>
      </c>
      <c r="F142" s="5"/>
      <c r="G142" s="37">
        <f>G143</f>
        <v>38.8</v>
      </c>
      <c r="H142" s="37">
        <f>H143</f>
        <v>0</v>
      </c>
      <c r="I142" s="37">
        <f>I143</f>
        <v>38.8</v>
      </c>
    </row>
    <row r="143" spans="1:9" ht="12.75" outlineLevel="7">
      <c r="A143" s="14" t="s">
        <v>47</v>
      </c>
      <c r="B143" s="15" t="s">
        <v>9</v>
      </c>
      <c r="C143" s="14" t="s">
        <v>89</v>
      </c>
      <c r="D143" s="14" t="s">
        <v>10</v>
      </c>
      <c r="E143" s="15" t="s">
        <v>52</v>
      </c>
      <c r="F143" s="15" t="s">
        <v>48</v>
      </c>
      <c r="G143" s="16">
        <v>38.8</v>
      </c>
      <c r="H143" s="48">
        <v>0</v>
      </c>
      <c r="I143" s="48">
        <f>H143+G143</f>
        <v>38.8</v>
      </c>
    </row>
    <row r="144" spans="1:9" ht="45" outlineLevel="5">
      <c r="A144" s="38" t="s">
        <v>209</v>
      </c>
      <c r="B144" s="5" t="s">
        <v>9</v>
      </c>
      <c r="C144" s="2" t="s">
        <v>89</v>
      </c>
      <c r="D144" s="2" t="s">
        <v>10</v>
      </c>
      <c r="E144" s="5" t="s">
        <v>118</v>
      </c>
      <c r="F144" s="5"/>
      <c r="G144" s="37">
        <f>G145</f>
        <v>31.03</v>
      </c>
      <c r="H144" s="37">
        <f>H145</f>
        <v>-31.03</v>
      </c>
      <c r="I144" s="37">
        <f>I145</f>
        <v>0</v>
      </c>
    </row>
    <row r="145" spans="1:9" ht="12.75" outlineLevel="7">
      <c r="A145" s="14" t="s">
        <v>47</v>
      </c>
      <c r="B145" s="15" t="s">
        <v>9</v>
      </c>
      <c r="C145" s="14" t="s">
        <v>89</v>
      </c>
      <c r="D145" s="14" t="s">
        <v>10</v>
      </c>
      <c r="E145" s="15" t="s">
        <v>206</v>
      </c>
      <c r="F145" s="15" t="s">
        <v>48</v>
      </c>
      <c r="G145" s="16">
        <v>31.03</v>
      </c>
      <c r="H145" s="48">
        <v>-31.03</v>
      </c>
      <c r="I145" s="48">
        <f>H145+G145</f>
        <v>0</v>
      </c>
    </row>
    <row r="146" spans="1:9" ht="33.75" outlineLevel="7">
      <c r="A146" s="38" t="s">
        <v>208</v>
      </c>
      <c r="B146" s="5" t="s">
        <v>9</v>
      </c>
      <c r="C146" s="2" t="s">
        <v>89</v>
      </c>
      <c r="D146" s="2" t="s">
        <v>10</v>
      </c>
      <c r="E146" s="5" t="s">
        <v>118</v>
      </c>
      <c r="F146" s="5"/>
      <c r="G146" s="37">
        <f>G147</f>
        <v>131.88</v>
      </c>
      <c r="H146" s="37">
        <f>H147</f>
        <v>-131.88</v>
      </c>
      <c r="I146" s="37">
        <f>I147</f>
        <v>0</v>
      </c>
    </row>
    <row r="147" spans="1:9" ht="12.75" outlineLevel="7">
      <c r="A147" s="14" t="s">
        <v>47</v>
      </c>
      <c r="B147" s="15" t="s">
        <v>9</v>
      </c>
      <c r="C147" s="14" t="s">
        <v>89</v>
      </c>
      <c r="D147" s="14" t="s">
        <v>10</v>
      </c>
      <c r="E147" s="15" t="s">
        <v>207</v>
      </c>
      <c r="F147" s="15" t="s">
        <v>48</v>
      </c>
      <c r="G147" s="16">
        <v>131.88</v>
      </c>
      <c r="H147" s="48">
        <v>-131.88</v>
      </c>
      <c r="I147" s="48">
        <f>H147+G147</f>
        <v>0</v>
      </c>
    </row>
    <row r="148" spans="1:9" ht="22.5" outlineLevel="1">
      <c r="A148" s="12" t="s">
        <v>73</v>
      </c>
      <c r="B148" s="13" t="s">
        <v>9</v>
      </c>
      <c r="C148" s="12" t="s">
        <v>89</v>
      </c>
      <c r="D148" s="12" t="s">
        <v>69</v>
      </c>
      <c r="E148" s="13" t="s">
        <v>75</v>
      </c>
      <c r="F148" s="13"/>
      <c r="G148" s="32">
        <f aca="true" t="shared" si="11" ref="G148:I149">G149</f>
        <v>36435.69</v>
      </c>
      <c r="H148" s="32">
        <f t="shared" si="11"/>
        <v>417.21999999999997</v>
      </c>
      <c r="I148" s="32">
        <f t="shared" si="11"/>
        <v>36852.91</v>
      </c>
    </row>
    <row r="149" spans="1:9" ht="67.5" outlineLevel="3">
      <c r="A149" s="2" t="s">
        <v>78</v>
      </c>
      <c r="B149" s="5" t="s">
        <v>9</v>
      </c>
      <c r="C149" s="2" t="s">
        <v>89</v>
      </c>
      <c r="D149" s="2" t="s">
        <v>69</v>
      </c>
      <c r="E149" s="5" t="s">
        <v>79</v>
      </c>
      <c r="F149" s="5"/>
      <c r="G149" s="37">
        <f t="shared" si="11"/>
        <v>36435.69</v>
      </c>
      <c r="H149" s="37">
        <f t="shared" si="11"/>
        <v>417.21999999999997</v>
      </c>
      <c r="I149" s="37">
        <f t="shared" si="11"/>
        <v>36852.91</v>
      </c>
    </row>
    <row r="150" spans="1:9" ht="112.5" outlineLevel="4">
      <c r="A150" s="38" t="s">
        <v>117</v>
      </c>
      <c r="B150" s="5" t="s">
        <v>9</v>
      </c>
      <c r="C150" s="2" t="s">
        <v>89</v>
      </c>
      <c r="D150" s="2" t="s">
        <v>69</v>
      </c>
      <c r="E150" s="5" t="s">
        <v>118</v>
      </c>
      <c r="F150" s="5"/>
      <c r="G150" s="37">
        <f>G151+G153+G155+G157+G159+G161+G164+G166</f>
        <v>36435.69</v>
      </c>
      <c r="H150" s="37">
        <f>H151+H153+H155+H157+H159+H161+H164+H166</f>
        <v>417.21999999999997</v>
      </c>
      <c r="I150" s="37">
        <f>I151+I153+I155+I157+I159+I161+I164+I166</f>
        <v>36852.91</v>
      </c>
    </row>
    <row r="151" spans="1:9" ht="135" outlineLevel="5">
      <c r="A151" s="38" t="s">
        <v>130</v>
      </c>
      <c r="B151" s="5" t="s">
        <v>9</v>
      </c>
      <c r="C151" s="2" t="s">
        <v>89</v>
      </c>
      <c r="D151" s="2" t="s">
        <v>69</v>
      </c>
      <c r="E151" s="5" t="s">
        <v>131</v>
      </c>
      <c r="F151" s="5"/>
      <c r="G151" s="37">
        <f>G152</f>
        <v>350</v>
      </c>
      <c r="H151" s="37">
        <f>H152</f>
        <v>0</v>
      </c>
      <c r="I151" s="37">
        <f>I152</f>
        <v>350</v>
      </c>
    </row>
    <row r="152" spans="1:9" ht="33.75" outlineLevel="7">
      <c r="A152" s="14" t="s">
        <v>32</v>
      </c>
      <c r="B152" s="15" t="s">
        <v>9</v>
      </c>
      <c r="C152" s="14" t="s">
        <v>89</v>
      </c>
      <c r="D152" s="14" t="s">
        <v>69</v>
      </c>
      <c r="E152" s="15" t="s">
        <v>131</v>
      </c>
      <c r="F152" s="15" t="s">
        <v>33</v>
      </c>
      <c r="G152" s="16">
        <v>350</v>
      </c>
      <c r="H152" s="48">
        <v>0</v>
      </c>
      <c r="I152" s="48">
        <f>H152+G152</f>
        <v>350</v>
      </c>
    </row>
    <row r="153" spans="1:9" ht="146.25" outlineLevel="5">
      <c r="A153" s="38" t="s">
        <v>132</v>
      </c>
      <c r="B153" s="5" t="s">
        <v>9</v>
      </c>
      <c r="C153" s="2" t="s">
        <v>89</v>
      </c>
      <c r="D153" s="2" t="s">
        <v>69</v>
      </c>
      <c r="E153" s="5" t="s">
        <v>133</v>
      </c>
      <c r="F153" s="5"/>
      <c r="G153" s="37">
        <f>G154</f>
        <v>250</v>
      </c>
      <c r="H153" s="37">
        <f>H154</f>
        <v>0</v>
      </c>
      <c r="I153" s="37">
        <f>I154</f>
        <v>250</v>
      </c>
    </row>
    <row r="154" spans="1:9" ht="33.75" outlineLevel="7">
      <c r="A154" s="14" t="s">
        <v>32</v>
      </c>
      <c r="B154" s="15" t="s">
        <v>9</v>
      </c>
      <c r="C154" s="14" t="s">
        <v>89</v>
      </c>
      <c r="D154" s="14" t="s">
        <v>69</v>
      </c>
      <c r="E154" s="15" t="s">
        <v>133</v>
      </c>
      <c r="F154" s="15" t="s">
        <v>33</v>
      </c>
      <c r="G154" s="16">
        <v>250</v>
      </c>
      <c r="H154" s="48">
        <v>0</v>
      </c>
      <c r="I154" s="48">
        <f>H154+G154</f>
        <v>250</v>
      </c>
    </row>
    <row r="155" spans="1:9" ht="123.75" outlineLevel="5">
      <c r="A155" s="38" t="s">
        <v>134</v>
      </c>
      <c r="B155" s="5" t="s">
        <v>9</v>
      </c>
      <c r="C155" s="2" t="s">
        <v>89</v>
      </c>
      <c r="D155" s="2" t="s">
        <v>69</v>
      </c>
      <c r="E155" s="5" t="s">
        <v>212</v>
      </c>
      <c r="F155" s="5"/>
      <c r="G155" s="37">
        <f>G156</f>
        <v>1800</v>
      </c>
      <c r="H155" s="37">
        <f>H156</f>
        <v>0</v>
      </c>
      <c r="I155" s="37">
        <f>I156</f>
        <v>1800</v>
      </c>
    </row>
    <row r="156" spans="1:9" ht="45" outlineLevel="7">
      <c r="A156" s="14" t="s">
        <v>128</v>
      </c>
      <c r="B156" s="15" t="s">
        <v>9</v>
      </c>
      <c r="C156" s="14" t="s">
        <v>89</v>
      </c>
      <c r="D156" s="14" t="s">
        <v>69</v>
      </c>
      <c r="E156" s="15" t="s">
        <v>212</v>
      </c>
      <c r="F156" s="15" t="s">
        <v>129</v>
      </c>
      <c r="G156" s="16">
        <v>1800</v>
      </c>
      <c r="H156" s="48">
        <v>0</v>
      </c>
      <c r="I156" s="48">
        <f>H156+G156</f>
        <v>1800</v>
      </c>
    </row>
    <row r="157" spans="1:9" ht="146.25" outlineLevel="5">
      <c r="A157" s="38" t="s">
        <v>135</v>
      </c>
      <c r="B157" s="5" t="s">
        <v>9</v>
      </c>
      <c r="C157" s="2" t="s">
        <v>89</v>
      </c>
      <c r="D157" s="2" t="s">
        <v>69</v>
      </c>
      <c r="E157" s="5" t="s">
        <v>136</v>
      </c>
      <c r="F157" s="5"/>
      <c r="G157" s="37">
        <f>G158</f>
        <v>800</v>
      </c>
      <c r="H157" s="37">
        <f>H158</f>
        <v>0</v>
      </c>
      <c r="I157" s="37">
        <f>I158</f>
        <v>800</v>
      </c>
    </row>
    <row r="158" spans="1:9" ht="33.75" outlineLevel="7">
      <c r="A158" s="14" t="s">
        <v>32</v>
      </c>
      <c r="B158" s="15" t="s">
        <v>9</v>
      </c>
      <c r="C158" s="14" t="s">
        <v>89</v>
      </c>
      <c r="D158" s="14" t="s">
        <v>69</v>
      </c>
      <c r="E158" s="15" t="s">
        <v>136</v>
      </c>
      <c r="F158" s="15" t="s">
        <v>33</v>
      </c>
      <c r="G158" s="16">
        <v>800</v>
      </c>
      <c r="H158" s="48">
        <v>0</v>
      </c>
      <c r="I158" s="48">
        <f>H158+G158</f>
        <v>800</v>
      </c>
    </row>
    <row r="159" spans="1:9" ht="168.75" outlineLevel="5">
      <c r="A159" s="38" t="s">
        <v>137</v>
      </c>
      <c r="B159" s="5" t="s">
        <v>9</v>
      </c>
      <c r="C159" s="2" t="s">
        <v>89</v>
      </c>
      <c r="D159" s="2" t="s">
        <v>69</v>
      </c>
      <c r="E159" s="5" t="s">
        <v>138</v>
      </c>
      <c r="F159" s="5"/>
      <c r="G159" s="37">
        <f>G160</f>
        <v>29532</v>
      </c>
      <c r="H159" s="37">
        <f>H160</f>
        <v>0</v>
      </c>
      <c r="I159" s="37">
        <f>I160</f>
        <v>29532</v>
      </c>
    </row>
    <row r="160" spans="1:9" ht="45" outlineLevel="7">
      <c r="A160" s="14" t="s">
        <v>128</v>
      </c>
      <c r="B160" s="15" t="s">
        <v>9</v>
      </c>
      <c r="C160" s="14" t="s">
        <v>89</v>
      </c>
      <c r="D160" s="14" t="s">
        <v>69</v>
      </c>
      <c r="E160" s="15" t="s">
        <v>138</v>
      </c>
      <c r="F160" s="15" t="s">
        <v>129</v>
      </c>
      <c r="G160" s="16">
        <v>29532</v>
      </c>
      <c r="H160" s="48">
        <v>0</v>
      </c>
      <c r="I160" s="48">
        <f>H160+G160</f>
        <v>29532</v>
      </c>
    </row>
    <row r="161" spans="1:9" ht="168.75" outlineLevel="5">
      <c r="A161" s="38" t="s">
        <v>139</v>
      </c>
      <c r="B161" s="5" t="s">
        <v>9</v>
      </c>
      <c r="C161" s="2" t="s">
        <v>89</v>
      </c>
      <c r="D161" s="2" t="s">
        <v>69</v>
      </c>
      <c r="E161" s="5" t="s">
        <v>140</v>
      </c>
      <c r="F161" s="5"/>
      <c r="G161" s="37">
        <f>G163+G162</f>
        <v>3579.65</v>
      </c>
      <c r="H161" s="37">
        <f>H163+H162</f>
        <v>417.21999999999997</v>
      </c>
      <c r="I161" s="37">
        <f>I163+I162</f>
        <v>3996.8700000000003</v>
      </c>
    </row>
    <row r="162" spans="1:9" ht="33.75" outlineLevel="5">
      <c r="A162" s="14" t="s">
        <v>32</v>
      </c>
      <c r="B162" s="15" t="s">
        <v>9</v>
      </c>
      <c r="C162" s="14" t="s">
        <v>89</v>
      </c>
      <c r="D162" s="14" t="s">
        <v>69</v>
      </c>
      <c r="E162" s="15" t="s">
        <v>140</v>
      </c>
      <c r="F162" s="39" t="s">
        <v>33</v>
      </c>
      <c r="G162" s="16">
        <v>0</v>
      </c>
      <c r="H162" s="48">
        <v>59.63</v>
      </c>
      <c r="I162" s="48">
        <f>H162+G162</f>
        <v>59.63</v>
      </c>
    </row>
    <row r="163" spans="1:9" ht="45" outlineLevel="7">
      <c r="A163" s="14" t="s">
        <v>128</v>
      </c>
      <c r="B163" s="15" t="s">
        <v>9</v>
      </c>
      <c r="C163" s="14" t="s">
        <v>89</v>
      </c>
      <c r="D163" s="14" t="s">
        <v>69</v>
      </c>
      <c r="E163" s="15" t="s">
        <v>140</v>
      </c>
      <c r="F163" s="15" t="s">
        <v>129</v>
      </c>
      <c r="G163" s="16">
        <v>3579.65</v>
      </c>
      <c r="H163" s="48">
        <v>357.59</v>
      </c>
      <c r="I163" s="48">
        <f>H163+G163</f>
        <v>3937.2400000000002</v>
      </c>
    </row>
    <row r="164" spans="1:9" ht="56.25" outlineLevel="7">
      <c r="A164" s="2" t="s">
        <v>53</v>
      </c>
      <c r="B164" s="5" t="s">
        <v>9</v>
      </c>
      <c r="C164" s="2" t="s">
        <v>89</v>
      </c>
      <c r="D164" s="2" t="s">
        <v>69</v>
      </c>
      <c r="E164" s="5" t="s">
        <v>54</v>
      </c>
      <c r="F164" s="5"/>
      <c r="G164" s="37">
        <f>G165</f>
        <v>41.78</v>
      </c>
      <c r="H164" s="37">
        <f>H165</f>
        <v>0</v>
      </c>
      <c r="I164" s="37">
        <f>I165</f>
        <v>41.78</v>
      </c>
    </row>
    <row r="165" spans="1:9" ht="12.75" outlineLevel="7">
      <c r="A165" s="14" t="s">
        <v>47</v>
      </c>
      <c r="B165" s="15" t="s">
        <v>9</v>
      </c>
      <c r="C165" s="14" t="s">
        <v>89</v>
      </c>
      <c r="D165" s="14" t="s">
        <v>69</v>
      </c>
      <c r="E165" s="15" t="s">
        <v>54</v>
      </c>
      <c r="F165" s="15" t="s">
        <v>48</v>
      </c>
      <c r="G165" s="16">
        <v>41.78</v>
      </c>
      <c r="H165" s="48">
        <v>0</v>
      </c>
      <c r="I165" s="48">
        <f>H165+G165</f>
        <v>41.78</v>
      </c>
    </row>
    <row r="166" spans="1:9" ht="45" outlineLevel="7">
      <c r="A166" s="2" t="s">
        <v>57</v>
      </c>
      <c r="B166" s="5" t="s">
        <v>9</v>
      </c>
      <c r="C166" s="2" t="s">
        <v>89</v>
      </c>
      <c r="D166" s="2" t="s">
        <v>69</v>
      </c>
      <c r="E166" s="5" t="s">
        <v>58</v>
      </c>
      <c r="F166" s="5"/>
      <c r="G166" s="37">
        <f>G167</f>
        <v>82.26</v>
      </c>
      <c r="H166" s="37">
        <f>H167</f>
        <v>0</v>
      </c>
      <c r="I166" s="37">
        <f>I167</f>
        <v>82.26</v>
      </c>
    </row>
    <row r="167" spans="1:9" ht="12.75" outlineLevel="7">
      <c r="A167" s="14" t="s">
        <v>47</v>
      </c>
      <c r="B167" s="15" t="s">
        <v>9</v>
      </c>
      <c r="C167" s="14" t="s">
        <v>89</v>
      </c>
      <c r="D167" s="14" t="s">
        <v>69</v>
      </c>
      <c r="E167" s="15" t="s">
        <v>58</v>
      </c>
      <c r="F167" s="15" t="s">
        <v>48</v>
      </c>
      <c r="G167" s="16">
        <v>82.26</v>
      </c>
      <c r="H167" s="48">
        <v>0</v>
      </c>
      <c r="I167" s="48">
        <f>H167+G167</f>
        <v>82.26</v>
      </c>
    </row>
    <row r="168" spans="1:9" ht="22.5" outlineLevel="1">
      <c r="A168" s="12" t="s">
        <v>73</v>
      </c>
      <c r="B168" s="13" t="s">
        <v>9</v>
      </c>
      <c r="C168" s="12" t="s">
        <v>89</v>
      </c>
      <c r="D168" s="12" t="s">
        <v>70</v>
      </c>
      <c r="E168" s="13" t="s">
        <v>75</v>
      </c>
      <c r="F168" s="13"/>
      <c r="G168" s="32">
        <f aca="true" t="shared" si="12" ref="G168:I169">G169</f>
        <v>35773.1</v>
      </c>
      <c r="H168" s="32">
        <f t="shared" si="12"/>
        <v>6280</v>
      </c>
      <c r="I168" s="32">
        <f t="shared" si="12"/>
        <v>42053.1</v>
      </c>
    </row>
    <row r="169" spans="1:9" ht="67.5" outlineLevel="3">
      <c r="A169" s="2" t="s">
        <v>78</v>
      </c>
      <c r="B169" s="5" t="s">
        <v>9</v>
      </c>
      <c r="C169" s="2" t="s">
        <v>89</v>
      </c>
      <c r="D169" s="2" t="s">
        <v>70</v>
      </c>
      <c r="E169" s="5" t="s">
        <v>213</v>
      </c>
      <c r="F169" s="5"/>
      <c r="G169" s="37">
        <f t="shared" si="12"/>
        <v>35773.1</v>
      </c>
      <c r="H169" s="37">
        <f t="shared" si="12"/>
        <v>6280</v>
      </c>
      <c r="I169" s="37">
        <f t="shared" si="12"/>
        <v>42053.1</v>
      </c>
    </row>
    <row r="170" spans="1:9" ht="90" outlineLevel="4">
      <c r="A170" s="38" t="s">
        <v>186</v>
      </c>
      <c r="B170" s="5" t="s">
        <v>9</v>
      </c>
      <c r="C170" s="2" t="s">
        <v>89</v>
      </c>
      <c r="D170" s="2" t="s">
        <v>70</v>
      </c>
      <c r="E170" s="5" t="s">
        <v>214</v>
      </c>
      <c r="F170" s="5"/>
      <c r="G170" s="37">
        <f>G171+G173+G175+G177+G179+G181+G183+G185+G187+G189+G191</f>
        <v>35773.1</v>
      </c>
      <c r="H170" s="37">
        <f>H171+H173+H175+H177+H179+H181+H183+H185+H187+H189+H191</f>
        <v>6280</v>
      </c>
      <c r="I170" s="37">
        <f>I171+I173+I175+I177+I179+I181+I183+I185+I187+I189+I191</f>
        <v>42053.1</v>
      </c>
    </row>
    <row r="171" spans="1:9" ht="123.75" outlineLevel="5">
      <c r="A171" s="38" t="s">
        <v>187</v>
      </c>
      <c r="B171" s="5" t="s">
        <v>9</v>
      </c>
      <c r="C171" s="2" t="s">
        <v>89</v>
      </c>
      <c r="D171" s="2" t="s">
        <v>70</v>
      </c>
      <c r="E171" s="5" t="s">
        <v>214</v>
      </c>
      <c r="F171" s="5"/>
      <c r="G171" s="37">
        <f>G172</f>
        <v>21373.1</v>
      </c>
      <c r="H171" s="37">
        <f>H172</f>
        <v>-250</v>
      </c>
      <c r="I171" s="37">
        <f>I172</f>
        <v>21123.1</v>
      </c>
    </row>
    <row r="172" spans="1:9" ht="33.75" outlineLevel="7">
      <c r="A172" s="14" t="s">
        <v>32</v>
      </c>
      <c r="B172" s="15" t="s">
        <v>9</v>
      </c>
      <c r="C172" s="14" t="s">
        <v>89</v>
      </c>
      <c r="D172" s="14" t="s">
        <v>70</v>
      </c>
      <c r="E172" s="15" t="s">
        <v>214</v>
      </c>
      <c r="F172" s="15" t="s">
        <v>33</v>
      </c>
      <c r="G172" s="16">
        <v>21373.1</v>
      </c>
      <c r="H172" s="48">
        <v>-250</v>
      </c>
      <c r="I172" s="48">
        <f>H172+G172</f>
        <v>21123.1</v>
      </c>
    </row>
    <row r="173" spans="1:9" ht="123.75" outlineLevel="5">
      <c r="A173" s="38" t="s">
        <v>188</v>
      </c>
      <c r="B173" s="5" t="s">
        <v>9</v>
      </c>
      <c r="C173" s="2" t="s">
        <v>89</v>
      </c>
      <c r="D173" s="2" t="s">
        <v>70</v>
      </c>
      <c r="E173" s="5" t="s">
        <v>215</v>
      </c>
      <c r="F173" s="5"/>
      <c r="G173" s="37">
        <f>G174</f>
        <v>300</v>
      </c>
      <c r="H173" s="37">
        <f>H174</f>
        <v>0</v>
      </c>
      <c r="I173" s="37">
        <f>I174</f>
        <v>300</v>
      </c>
    </row>
    <row r="174" spans="1:9" ht="33.75" outlineLevel="7">
      <c r="A174" s="14" t="s">
        <v>32</v>
      </c>
      <c r="B174" s="15" t="s">
        <v>9</v>
      </c>
      <c r="C174" s="14" t="s">
        <v>89</v>
      </c>
      <c r="D174" s="14" t="s">
        <v>70</v>
      </c>
      <c r="E174" s="15" t="s">
        <v>215</v>
      </c>
      <c r="F174" s="15" t="s">
        <v>33</v>
      </c>
      <c r="G174" s="16">
        <v>300</v>
      </c>
      <c r="H174" s="48">
        <v>0</v>
      </c>
      <c r="I174" s="48">
        <f>H174+G174</f>
        <v>300</v>
      </c>
    </row>
    <row r="175" spans="1:9" ht="146.25" outlineLevel="5">
      <c r="A175" s="38" t="s">
        <v>141</v>
      </c>
      <c r="B175" s="5" t="s">
        <v>9</v>
      </c>
      <c r="C175" s="2" t="s">
        <v>89</v>
      </c>
      <c r="D175" s="2" t="s">
        <v>70</v>
      </c>
      <c r="E175" s="5" t="s">
        <v>216</v>
      </c>
      <c r="F175" s="5"/>
      <c r="G175" s="37">
        <f>G176</f>
        <v>10600</v>
      </c>
      <c r="H175" s="37">
        <f>H176</f>
        <v>-18.58</v>
      </c>
      <c r="I175" s="37">
        <f>I176</f>
        <v>10581.42</v>
      </c>
    </row>
    <row r="176" spans="1:9" ht="33.75" outlineLevel="7">
      <c r="A176" s="14" t="s">
        <v>32</v>
      </c>
      <c r="B176" s="15" t="s">
        <v>9</v>
      </c>
      <c r="C176" s="14" t="s">
        <v>89</v>
      </c>
      <c r="D176" s="14" t="s">
        <v>70</v>
      </c>
      <c r="E176" s="15" t="s">
        <v>216</v>
      </c>
      <c r="F176" s="15" t="s">
        <v>33</v>
      </c>
      <c r="G176" s="16">
        <v>10600</v>
      </c>
      <c r="H176" s="48">
        <v>-18.58</v>
      </c>
      <c r="I176" s="48">
        <f>H176+G176</f>
        <v>10581.42</v>
      </c>
    </row>
    <row r="177" spans="1:9" ht="135" outlineLevel="5">
      <c r="A177" s="38" t="s">
        <v>189</v>
      </c>
      <c r="B177" s="5" t="s">
        <v>9</v>
      </c>
      <c r="C177" s="2" t="s">
        <v>89</v>
      </c>
      <c r="D177" s="2" t="s">
        <v>70</v>
      </c>
      <c r="E177" s="5" t="s">
        <v>217</v>
      </c>
      <c r="F177" s="5"/>
      <c r="G177" s="37">
        <f>G178</f>
        <v>2450</v>
      </c>
      <c r="H177" s="37">
        <f>H178</f>
        <v>0</v>
      </c>
      <c r="I177" s="37">
        <f>I178</f>
        <v>2450</v>
      </c>
    </row>
    <row r="178" spans="1:9" ht="33.75" outlineLevel="7">
      <c r="A178" s="14" t="s">
        <v>32</v>
      </c>
      <c r="B178" s="15" t="s">
        <v>9</v>
      </c>
      <c r="C178" s="14" t="s">
        <v>89</v>
      </c>
      <c r="D178" s="14" t="s">
        <v>70</v>
      </c>
      <c r="E178" s="15" t="s">
        <v>217</v>
      </c>
      <c r="F178" s="15" t="s">
        <v>33</v>
      </c>
      <c r="G178" s="16">
        <v>2450</v>
      </c>
      <c r="H178" s="48">
        <v>0</v>
      </c>
      <c r="I178" s="48">
        <f>H178+G178</f>
        <v>2450</v>
      </c>
    </row>
    <row r="179" spans="1:9" ht="180" outlineLevel="5">
      <c r="A179" s="38" t="s">
        <v>190</v>
      </c>
      <c r="B179" s="5" t="s">
        <v>9</v>
      </c>
      <c r="C179" s="2" t="s">
        <v>89</v>
      </c>
      <c r="D179" s="2" t="s">
        <v>70</v>
      </c>
      <c r="E179" s="5" t="s">
        <v>218</v>
      </c>
      <c r="F179" s="5"/>
      <c r="G179" s="37">
        <f>G180</f>
        <v>0</v>
      </c>
      <c r="H179" s="37">
        <f>H180</f>
        <v>0</v>
      </c>
      <c r="I179" s="37">
        <f>I180</f>
        <v>0</v>
      </c>
    </row>
    <row r="180" spans="1:9" ht="33.75" outlineLevel="7">
      <c r="A180" s="14" t="s">
        <v>32</v>
      </c>
      <c r="B180" s="15" t="s">
        <v>9</v>
      </c>
      <c r="C180" s="14" t="s">
        <v>89</v>
      </c>
      <c r="D180" s="14" t="s">
        <v>70</v>
      </c>
      <c r="E180" s="15" t="s">
        <v>218</v>
      </c>
      <c r="F180" s="15" t="s">
        <v>33</v>
      </c>
      <c r="G180" s="16">
        <v>0</v>
      </c>
      <c r="H180" s="48">
        <v>0</v>
      </c>
      <c r="I180" s="48">
        <f>H180+G180</f>
        <v>0</v>
      </c>
    </row>
    <row r="181" spans="1:9" ht="123.75" outlineLevel="5">
      <c r="A181" s="38" t="s">
        <v>223</v>
      </c>
      <c r="B181" s="5" t="s">
        <v>9</v>
      </c>
      <c r="C181" s="2" t="s">
        <v>89</v>
      </c>
      <c r="D181" s="2" t="s">
        <v>70</v>
      </c>
      <c r="E181" s="5" t="s">
        <v>222</v>
      </c>
      <c r="F181" s="5"/>
      <c r="G181" s="37">
        <f>G182</f>
        <v>50</v>
      </c>
      <c r="H181" s="37">
        <f>H182</f>
        <v>18.58</v>
      </c>
      <c r="I181" s="37">
        <f>I182</f>
        <v>68.58</v>
      </c>
    </row>
    <row r="182" spans="1:9" ht="33.75" outlineLevel="7">
      <c r="A182" s="14" t="s">
        <v>32</v>
      </c>
      <c r="B182" s="15" t="s">
        <v>9</v>
      </c>
      <c r="C182" s="14" t="s">
        <v>89</v>
      </c>
      <c r="D182" s="14" t="s">
        <v>70</v>
      </c>
      <c r="E182" s="15" t="s">
        <v>222</v>
      </c>
      <c r="F182" s="15" t="s">
        <v>33</v>
      </c>
      <c r="G182" s="16">
        <v>50</v>
      </c>
      <c r="H182" s="48">
        <v>18.58</v>
      </c>
      <c r="I182" s="48">
        <f>H182+G182</f>
        <v>68.58</v>
      </c>
    </row>
    <row r="183" spans="1:9" ht="148.5" customHeight="1">
      <c r="A183" s="38" t="s">
        <v>191</v>
      </c>
      <c r="B183" s="5" t="s">
        <v>9</v>
      </c>
      <c r="C183" s="2" t="s">
        <v>89</v>
      </c>
      <c r="D183" s="2" t="s">
        <v>70</v>
      </c>
      <c r="E183" s="5" t="s">
        <v>221</v>
      </c>
      <c r="F183" s="46"/>
      <c r="G183" s="47">
        <f>G184</f>
        <v>500</v>
      </c>
      <c r="H183" s="47">
        <f>H184</f>
        <v>-500</v>
      </c>
      <c r="I183" s="47">
        <f>I184</f>
        <v>0</v>
      </c>
    </row>
    <row r="184" spans="1:9" ht="46.5" customHeight="1">
      <c r="A184" s="14" t="s">
        <v>32</v>
      </c>
      <c r="B184" s="15" t="s">
        <v>9</v>
      </c>
      <c r="C184" s="14" t="s">
        <v>89</v>
      </c>
      <c r="D184" s="14" t="s">
        <v>70</v>
      </c>
      <c r="E184" s="15" t="s">
        <v>221</v>
      </c>
      <c r="F184" s="46">
        <v>244</v>
      </c>
      <c r="G184" s="48">
        <v>500</v>
      </c>
      <c r="H184" s="48">
        <v>-500</v>
      </c>
      <c r="I184" s="48">
        <f>H184+G184</f>
        <v>0</v>
      </c>
    </row>
    <row r="185" spans="1:9" ht="176.25" customHeight="1">
      <c r="A185" s="38" t="s">
        <v>192</v>
      </c>
      <c r="B185" s="5" t="s">
        <v>9</v>
      </c>
      <c r="C185" s="2" t="s">
        <v>89</v>
      </c>
      <c r="D185" s="2" t="s">
        <v>70</v>
      </c>
      <c r="E185" s="5" t="s">
        <v>219</v>
      </c>
      <c r="F185" s="46"/>
      <c r="G185" s="47">
        <f>G186</f>
        <v>100</v>
      </c>
      <c r="H185" s="47">
        <f>H186</f>
        <v>0</v>
      </c>
      <c r="I185" s="47">
        <f>I186</f>
        <v>100</v>
      </c>
    </row>
    <row r="186" spans="1:9" ht="42" customHeight="1">
      <c r="A186" s="14" t="s">
        <v>32</v>
      </c>
      <c r="B186" s="15" t="s">
        <v>9</v>
      </c>
      <c r="C186" s="14" t="s">
        <v>89</v>
      </c>
      <c r="D186" s="14" t="s">
        <v>70</v>
      </c>
      <c r="E186" s="15" t="s">
        <v>219</v>
      </c>
      <c r="F186" s="46">
        <v>244</v>
      </c>
      <c r="G186" s="48">
        <v>100</v>
      </c>
      <c r="H186" s="48">
        <v>0</v>
      </c>
      <c r="I186" s="48">
        <f>H186+G186</f>
        <v>100</v>
      </c>
    </row>
    <row r="187" spans="1:9" ht="139.5" customHeight="1">
      <c r="A187" s="38" t="s">
        <v>193</v>
      </c>
      <c r="B187" s="5" t="s">
        <v>9</v>
      </c>
      <c r="C187" s="2" t="s">
        <v>89</v>
      </c>
      <c r="D187" s="2" t="s">
        <v>70</v>
      </c>
      <c r="E187" s="5" t="s">
        <v>220</v>
      </c>
      <c r="F187" s="46"/>
      <c r="G187" s="47">
        <f>G188</f>
        <v>400</v>
      </c>
      <c r="H187" s="47">
        <f>H188</f>
        <v>-71.18</v>
      </c>
      <c r="I187" s="47">
        <f>I188</f>
        <v>328.82</v>
      </c>
    </row>
    <row r="188" spans="1:9" ht="40.5" customHeight="1">
      <c r="A188" s="14" t="s">
        <v>32</v>
      </c>
      <c r="B188" s="15" t="s">
        <v>9</v>
      </c>
      <c r="C188" s="14" t="s">
        <v>89</v>
      </c>
      <c r="D188" s="14" t="s">
        <v>70</v>
      </c>
      <c r="E188" s="15" t="s">
        <v>220</v>
      </c>
      <c r="F188" s="46">
        <v>244</v>
      </c>
      <c r="G188" s="48">
        <v>400</v>
      </c>
      <c r="H188" s="48">
        <v>-71.18</v>
      </c>
      <c r="I188" s="48">
        <f>H188+G188</f>
        <v>328.82</v>
      </c>
    </row>
    <row r="189" spans="1:9" ht="40.5" customHeight="1">
      <c r="A189" s="49" t="s">
        <v>232</v>
      </c>
      <c r="B189" s="51" t="s">
        <v>9</v>
      </c>
      <c r="C189" s="14" t="s">
        <v>89</v>
      </c>
      <c r="D189" s="14" t="s">
        <v>70</v>
      </c>
      <c r="E189" s="51" t="s">
        <v>233</v>
      </c>
      <c r="F189" s="51"/>
      <c r="G189" s="47">
        <f>G190</f>
        <v>0</v>
      </c>
      <c r="H189" s="47">
        <f>H190</f>
        <v>530</v>
      </c>
      <c r="I189" s="47">
        <f>I190</f>
        <v>530</v>
      </c>
    </row>
    <row r="190" spans="1:9" ht="40.5" customHeight="1">
      <c r="A190" s="50" t="s">
        <v>231</v>
      </c>
      <c r="B190" s="52" t="s">
        <v>9</v>
      </c>
      <c r="C190" s="14" t="s">
        <v>89</v>
      </c>
      <c r="D190" s="14" t="s">
        <v>70</v>
      </c>
      <c r="E190" s="52" t="s">
        <v>233</v>
      </c>
      <c r="F190" s="52" t="s">
        <v>33</v>
      </c>
      <c r="G190" s="48">
        <v>0</v>
      </c>
      <c r="H190" s="48">
        <v>530</v>
      </c>
      <c r="I190" s="48">
        <f>H190+G190</f>
        <v>530</v>
      </c>
    </row>
    <row r="191" spans="1:9" ht="40.5" customHeight="1">
      <c r="A191" s="49" t="s">
        <v>234</v>
      </c>
      <c r="B191" s="51" t="s">
        <v>9</v>
      </c>
      <c r="C191" s="14" t="s">
        <v>89</v>
      </c>
      <c r="D191" s="14" t="s">
        <v>70</v>
      </c>
      <c r="E191" s="51" t="s">
        <v>235</v>
      </c>
      <c r="F191" s="51"/>
      <c r="G191" s="47">
        <f>G192</f>
        <v>0</v>
      </c>
      <c r="H191" s="47">
        <f>H192</f>
        <v>6571.18</v>
      </c>
      <c r="I191" s="47">
        <f>I192</f>
        <v>6571.18</v>
      </c>
    </row>
    <row r="192" spans="1:9" ht="40.5" customHeight="1">
      <c r="A192" s="50" t="s">
        <v>231</v>
      </c>
      <c r="B192" s="52" t="s">
        <v>9</v>
      </c>
      <c r="C192" s="14" t="s">
        <v>89</v>
      </c>
      <c r="D192" s="14" t="s">
        <v>70</v>
      </c>
      <c r="E192" s="52" t="s">
        <v>235</v>
      </c>
      <c r="F192" s="52" t="s">
        <v>33</v>
      </c>
      <c r="G192" s="48">
        <v>0</v>
      </c>
      <c r="H192" s="48">
        <v>6571.18</v>
      </c>
      <c r="I192" s="48">
        <f>H192+G192</f>
        <v>6571.18</v>
      </c>
    </row>
    <row r="193" spans="1:9" ht="22.5" outlineLevel="1">
      <c r="A193" s="12" t="s">
        <v>73</v>
      </c>
      <c r="B193" s="13" t="s">
        <v>9</v>
      </c>
      <c r="C193" s="12" t="s">
        <v>89</v>
      </c>
      <c r="D193" s="12" t="s">
        <v>89</v>
      </c>
      <c r="E193" s="13" t="s">
        <v>75</v>
      </c>
      <c r="F193" s="13"/>
      <c r="G193" s="32">
        <f>G194</f>
        <v>26212.95</v>
      </c>
      <c r="H193" s="32">
        <f aca="true" t="shared" si="13" ref="H193:I195">H194</f>
        <v>149.73</v>
      </c>
      <c r="I193" s="32">
        <f t="shared" si="13"/>
        <v>26362.68</v>
      </c>
    </row>
    <row r="194" spans="1:9" ht="67.5" outlineLevel="3">
      <c r="A194" s="2" t="s">
        <v>78</v>
      </c>
      <c r="B194" s="5" t="s">
        <v>9</v>
      </c>
      <c r="C194" s="2" t="s">
        <v>89</v>
      </c>
      <c r="D194" s="2" t="s">
        <v>89</v>
      </c>
      <c r="E194" s="5" t="s">
        <v>79</v>
      </c>
      <c r="F194" s="5"/>
      <c r="G194" s="37">
        <f>G195</f>
        <v>26212.95</v>
      </c>
      <c r="H194" s="37">
        <f t="shared" si="13"/>
        <v>149.73</v>
      </c>
      <c r="I194" s="37">
        <f t="shared" si="13"/>
        <v>26362.68</v>
      </c>
    </row>
    <row r="195" spans="1:9" ht="112.5" outlineLevel="4">
      <c r="A195" s="38" t="s">
        <v>117</v>
      </c>
      <c r="B195" s="5" t="s">
        <v>9</v>
      </c>
      <c r="C195" s="2" t="s">
        <v>89</v>
      </c>
      <c r="D195" s="2" t="s">
        <v>89</v>
      </c>
      <c r="E195" s="5" t="s">
        <v>118</v>
      </c>
      <c r="F195" s="5"/>
      <c r="G195" s="37">
        <f>G196</f>
        <v>26212.95</v>
      </c>
      <c r="H195" s="37">
        <f t="shared" si="13"/>
        <v>149.73</v>
      </c>
      <c r="I195" s="37">
        <f t="shared" si="13"/>
        <v>26362.68</v>
      </c>
    </row>
    <row r="196" spans="1:9" ht="146.25" outlineLevel="5">
      <c r="A196" s="38" t="s">
        <v>142</v>
      </c>
      <c r="B196" s="5" t="s">
        <v>9</v>
      </c>
      <c r="C196" s="2" t="s">
        <v>89</v>
      </c>
      <c r="D196" s="2" t="s">
        <v>89</v>
      </c>
      <c r="E196" s="5" t="s">
        <v>143</v>
      </c>
      <c r="F196" s="5"/>
      <c r="G196" s="37">
        <f>SUM(G197:G202)</f>
        <v>26212.95</v>
      </c>
      <c r="H196" s="37">
        <f>SUM(H197:H202)</f>
        <v>149.73</v>
      </c>
      <c r="I196" s="37">
        <f>SUM(I197:I202)</f>
        <v>26362.68</v>
      </c>
    </row>
    <row r="197" spans="1:9" ht="12.75" outlineLevel="7">
      <c r="A197" s="14" t="s">
        <v>144</v>
      </c>
      <c r="B197" s="15" t="s">
        <v>9</v>
      </c>
      <c r="C197" s="14" t="s">
        <v>89</v>
      </c>
      <c r="D197" s="14" t="s">
        <v>89</v>
      </c>
      <c r="E197" s="15" t="s">
        <v>143</v>
      </c>
      <c r="F197" s="15" t="s">
        <v>145</v>
      </c>
      <c r="G197" s="16">
        <v>13301.35</v>
      </c>
      <c r="H197" s="48">
        <v>0</v>
      </c>
      <c r="I197" s="48">
        <f aca="true" t="shared" si="14" ref="I197:I202">H197+G197</f>
        <v>13301.35</v>
      </c>
    </row>
    <row r="198" spans="1:9" ht="56.25" outlineLevel="7">
      <c r="A198" s="14" t="s">
        <v>146</v>
      </c>
      <c r="B198" s="15" t="s">
        <v>9</v>
      </c>
      <c r="C198" s="14" t="s">
        <v>89</v>
      </c>
      <c r="D198" s="14" t="s">
        <v>89</v>
      </c>
      <c r="E198" s="15" t="s">
        <v>143</v>
      </c>
      <c r="F198" s="15" t="s">
        <v>147</v>
      </c>
      <c r="G198" s="16">
        <v>4016.96</v>
      </c>
      <c r="H198" s="48">
        <v>0</v>
      </c>
      <c r="I198" s="48">
        <f t="shared" si="14"/>
        <v>4016.96</v>
      </c>
    </row>
    <row r="199" spans="1:9" ht="33.75" outlineLevel="7">
      <c r="A199" s="14" t="s">
        <v>30</v>
      </c>
      <c r="B199" s="15" t="s">
        <v>9</v>
      </c>
      <c r="C199" s="14" t="s">
        <v>89</v>
      </c>
      <c r="D199" s="14" t="s">
        <v>89</v>
      </c>
      <c r="E199" s="15" t="s">
        <v>143</v>
      </c>
      <c r="F199" s="15" t="s">
        <v>31</v>
      </c>
      <c r="G199" s="16">
        <v>48</v>
      </c>
      <c r="H199" s="48">
        <v>0</v>
      </c>
      <c r="I199" s="48">
        <f t="shared" si="14"/>
        <v>48</v>
      </c>
    </row>
    <row r="200" spans="1:9" ht="33.75" outlineLevel="7">
      <c r="A200" s="14" t="s">
        <v>32</v>
      </c>
      <c r="B200" s="15" t="s">
        <v>9</v>
      </c>
      <c r="C200" s="14" t="s">
        <v>89</v>
      </c>
      <c r="D200" s="14" t="s">
        <v>89</v>
      </c>
      <c r="E200" s="15" t="s">
        <v>143</v>
      </c>
      <c r="F200" s="15" t="s">
        <v>33</v>
      </c>
      <c r="G200" s="16">
        <v>8836.64</v>
      </c>
      <c r="H200" s="48">
        <v>149.73</v>
      </c>
      <c r="I200" s="48">
        <f t="shared" si="14"/>
        <v>8986.369999999999</v>
      </c>
    </row>
    <row r="201" spans="1:9" ht="12.75" outlineLevel="7">
      <c r="A201" s="14" t="s">
        <v>36</v>
      </c>
      <c r="B201" s="15" t="s">
        <v>9</v>
      </c>
      <c r="C201" s="14" t="s">
        <v>89</v>
      </c>
      <c r="D201" s="14" t="s">
        <v>89</v>
      </c>
      <c r="E201" s="15" t="s">
        <v>143</v>
      </c>
      <c r="F201" s="15" t="s">
        <v>37</v>
      </c>
      <c r="G201" s="16">
        <v>5</v>
      </c>
      <c r="H201" s="48">
        <v>0</v>
      </c>
      <c r="I201" s="48">
        <f t="shared" si="14"/>
        <v>5</v>
      </c>
    </row>
    <row r="202" spans="1:9" ht="12.75" outlineLevel="7">
      <c r="A202" s="14" t="s">
        <v>65</v>
      </c>
      <c r="B202" s="15" t="s">
        <v>9</v>
      </c>
      <c r="C202" s="14" t="s">
        <v>89</v>
      </c>
      <c r="D202" s="14" t="s">
        <v>89</v>
      </c>
      <c r="E202" s="15" t="s">
        <v>143</v>
      </c>
      <c r="F202" s="15" t="s">
        <v>66</v>
      </c>
      <c r="G202" s="16">
        <v>5</v>
      </c>
      <c r="H202" s="48">
        <v>0</v>
      </c>
      <c r="I202" s="48">
        <f t="shared" si="14"/>
        <v>5</v>
      </c>
    </row>
    <row r="203" spans="1:9" ht="56.25">
      <c r="A203" s="10" t="s">
        <v>8</v>
      </c>
      <c r="B203" s="11" t="s">
        <v>9</v>
      </c>
      <c r="C203" s="10" t="s">
        <v>148</v>
      </c>
      <c r="D203" s="10"/>
      <c r="E203" s="11"/>
      <c r="F203" s="11"/>
      <c r="G203" s="31">
        <f>G204</f>
        <v>832.1500000000001</v>
      </c>
      <c r="H203" s="31">
        <f aca="true" t="shared" si="15" ref="H203:I205">H204</f>
        <v>-32.42999999999998</v>
      </c>
      <c r="I203" s="31">
        <f t="shared" si="15"/>
        <v>799.72</v>
      </c>
    </row>
    <row r="204" spans="1:9" ht="22.5" outlineLevel="1">
      <c r="A204" s="12" t="s">
        <v>73</v>
      </c>
      <c r="B204" s="13" t="s">
        <v>9</v>
      </c>
      <c r="C204" s="12" t="s">
        <v>148</v>
      </c>
      <c r="D204" s="12" t="s">
        <v>148</v>
      </c>
      <c r="E204" s="13" t="s">
        <v>75</v>
      </c>
      <c r="F204" s="13"/>
      <c r="G204" s="32">
        <f>G205</f>
        <v>832.1500000000001</v>
      </c>
      <c r="H204" s="32">
        <f t="shared" si="15"/>
        <v>-32.42999999999998</v>
      </c>
      <c r="I204" s="32">
        <f t="shared" si="15"/>
        <v>799.72</v>
      </c>
    </row>
    <row r="205" spans="1:9" ht="67.5" outlineLevel="3">
      <c r="A205" s="2" t="s">
        <v>78</v>
      </c>
      <c r="B205" s="5" t="s">
        <v>9</v>
      </c>
      <c r="C205" s="2" t="s">
        <v>148</v>
      </c>
      <c r="D205" s="2" t="s">
        <v>148</v>
      </c>
      <c r="E205" s="5" t="s">
        <v>79</v>
      </c>
      <c r="F205" s="5"/>
      <c r="G205" s="37">
        <f>G206</f>
        <v>832.1500000000001</v>
      </c>
      <c r="H205" s="37">
        <f t="shared" si="15"/>
        <v>-32.42999999999998</v>
      </c>
      <c r="I205" s="37">
        <f t="shared" si="15"/>
        <v>799.72</v>
      </c>
    </row>
    <row r="206" spans="1:9" ht="123.75" outlineLevel="4">
      <c r="A206" s="38" t="s">
        <v>149</v>
      </c>
      <c r="B206" s="5" t="s">
        <v>9</v>
      </c>
      <c r="C206" s="2" t="s">
        <v>148</v>
      </c>
      <c r="D206" s="2" t="s">
        <v>148</v>
      </c>
      <c r="E206" s="5" t="s">
        <v>150</v>
      </c>
      <c r="F206" s="5"/>
      <c r="G206" s="37">
        <f>G207+G209+G211</f>
        <v>832.1500000000001</v>
      </c>
      <c r="H206" s="37">
        <f>H207+H209+H211</f>
        <v>-32.42999999999998</v>
      </c>
      <c r="I206" s="37">
        <f>I207+I209+I211</f>
        <v>799.72</v>
      </c>
    </row>
    <row r="207" spans="1:9" ht="146.25" outlineLevel="5">
      <c r="A207" s="38" t="s">
        <v>151</v>
      </c>
      <c r="B207" s="5" t="s">
        <v>9</v>
      </c>
      <c r="C207" s="2" t="s">
        <v>148</v>
      </c>
      <c r="D207" s="2" t="s">
        <v>148</v>
      </c>
      <c r="E207" s="5" t="s">
        <v>152</v>
      </c>
      <c r="F207" s="5"/>
      <c r="G207" s="37">
        <f>G208</f>
        <v>337</v>
      </c>
      <c r="H207" s="37">
        <f>H208</f>
        <v>-139.6</v>
      </c>
      <c r="I207" s="37">
        <f>I208</f>
        <v>197.4</v>
      </c>
    </row>
    <row r="208" spans="1:9" ht="33.75" outlineLevel="7">
      <c r="A208" s="14" t="s">
        <v>32</v>
      </c>
      <c r="B208" s="15" t="s">
        <v>9</v>
      </c>
      <c r="C208" s="14" t="s">
        <v>148</v>
      </c>
      <c r="D208" s="14" t="s">
        <v>148</v>
      </c>
      <c r="E208" s="15" t="s">
        <v>152</v>
      </c>
      <c r="F208" s="15" t="s">
        <v>33</v>
      </c>
      <c r="G208" s="16">
        <v>337</v>
      </c>
      <c r="H208" s="48">
        <v>-139.6</v>
      </c>
      <c r="I208" s="48">
        <f>H208+G208</f>
        <v>197.4</v>
      </c>
    </row>
    <row r="209" spans="1:9" ht="146.25" outlineLevel="7">
      <c r="A209" s="38" t="s">
        <v>201</v>
      </c>
      <c r="B209" s="5" t="s">
        <v>9</v>
      </c>
      <c r="C209" s="2" t="s">
        <v>148</v>
      </c>
      <c r="D209" s="2" t="s">
        <v>148</v>
      </c>
      <c r="E209" s="5" t="s">
        <v>224</v>
      </c>
      <c r="F209" s="15"/>
      <c r="G209" s="19">
        <f>G210</f>
        <v>30</v>
      </c>
      <c r="H209" s="19">
        <f>H210</f>
        <v>-21.45</v>
      </c>
      <c r="I209" s="19">
        <f>I210</f>
        <v>8.55</v>
      </c>
    </row>
    <row r="210" spans="1:9" ht="33.75" outlineLevel="7">
      <c r="A210" s="14" t="s">
        <v>32</v>
      </c>
      <c r="B210" s="15" t="s">
        <v>9</v>
      </c>
      <c r="C210" s="14" t="s">
        <v>148</v>
      </c>
      <c r="D210" s="14" t="s">
        <v>148</v>
      </c>
      <c r="E210" s="15" t="s">
        <v>224</v>
      </c>
      <c r="F210" s="15" t="s">
        <v>33</v>
      </c>
      <c r="G210" s="16">
        <v>30</v>
      </c>
      <c r="H210" s="48">
        <v>-21.45</v>
      </c>
      <c r="I210" s="48">
        <f>H210+G210</f>
        <v>8.55</v>
      </c>
    </row>
    <row r="211" spans="1:9" ht="172.5" customHeight="1" outlineLevel="5">
      <c r="A211" s="38" t="s">
        <v>183</v>
      </c>
      <c r="B211" s="5" t="s">
        <v>9</v>
      </c>
      <c r="C211" s="2" t="s">
        <v>148</v>
      </c>
      <c r="D211" s="2" t="s">
        <v>148</v>
      </c>
      <c r="E211" s="5" t="s">
        <v>225</v>
      </c>
      <c r="F211" s="5"/>
      <c r="G211" s="37">
        <f>G212+G213</f>
        <v>465.15000000000003</v>
      </c>
      <c r="H211" s="37">
        <f>H212+H213</f>
        <v>128.62</v>
      </c>
      <c r="I211" s="37">
        <f>I212+I213</f>
        <v>593.77</v>
      </c>
    </row>
    <row r="212" spans="1:9" ht="12.75" outlineLevel="7">
      <c r="A212" s="14" t="s">
        <v>144</v>
      </c>
      <c r="B212" s="15" t="s">
        <v>9</v>
      </c>
      <c r="C212" s="14" t="s">
        <v>148</v>
      </c>
      <c r="D212" s="14" t="s">
        <v>148</v>
      </c>
      <c r="E212" s="15" t="s">
        <v>225</v>
      </c>
      <c r="F212" s="15" t="s">
        <v>145</v>
      </c>
      <c r="G212" s="16">
        <v>404.1</v>
      </c>
      <c r="H212" s="48">
        <v>51.9</v>
      </c>
      <c r="I212" s="48">
        <f>H212+G212</f>
        <v>456</v>
      </c>
    </row>
    <row r="213" spans="1:9" ht="56.25" outlineLevel="7">
      <c r="A213" s="14" t="s">
        <v>146</v>
      </c>
      <c r="B213" s="15" t="s">
        <v>9</v>
      </c>
      <c r="C213" s="14" t="s">
        <v>148</v>
      </c>
      <c r="D213" s="14" t="s">
        <v>148</v>
      </c>
      <c r="E213" s="15" t="s">
        <v>225</v>
      </c>
      <c r="F213" s="15" t="s">
        <v>147</v>
      </c>
      <c r="G213" s="16">
        <v>61.05</v>
      </c>
      <c r="H213" s="48">
        <v>76.72</v>
      </c>
      <c r="I213" s="48">
        <f>H213+G213</f>
        <v>137.76999999999998</v>
      </c>
    </row>
    <row r="214" spans="1:9" ht="56.25">
      <c r="A214" s="10" t="s">
        <v>8</v>
      </c>
      <c r="B214" s="11" t="s">
        <v>9</v>
      </c>
      <c r="C214" s="10" t="s">
        <v>153</v>
      </c>
      <c r="D214" s="10"/>
      <c r="E214" s="11"/>
      <c r="F214" s="11"/>
      <c r="G214" s="31">
        <f>G215</f>
        <v>23802.75</v>
      </c>
      <c r="H214" s="31">
        <f aca="true" t="shared" si="16" ref="H214:I217">H215</f>
        <v>2518.49</v>
      </c>
      <c r="I214" s="31">
        <f t="shared" si="16"/>
        <v>26321.239999999998</v>
      </c>
    </row>
    <row r="215" spans="1:9" ht="22.5" outlineLevel="1">
      <c r="A215" s="12" t="s">
        <v>73</v>
      </c>
      <c r="B215" s="13" t="s">
        <v>9</v>
      </c>
      <c r="C215" s="12" t="s">
        <v>153</v>
      </c>
      <c r="D215" s="12" t="s">
        <v>10</v>
      </c>
      <c r="E215" s="13" t="s">
        <v>75</v>
      </c>
      <c r="F215" s="13"/>
      <c r="G215" s="32">
        <f>G216</f>
        <v>23802.75</v>
      </c>
      <c r="H215" s="32">
        <f t="shared" si="16"/>
        <v>2518.49</v>
      </c>
      <c r="I215" s="32">
        <f t="shared" si="16"/>
        <v>26321.239999999998</v>
      </c>
    </row>
    <row r="216" spans="1:9" ht="56.25" outlineLevel="2">
      <c r="A216" s="2" t="s">
        <v>76</v>
      </c>
      <c r="B216" s="5" t="s">
        <v>9</v>
      </c>
      <c r="C216" s="2" t="s">
        <v>153</v>
      </c>
      <c r="D216" s="2" t="s">
        <v>10</v>
      </c>
      <c r="E216" s="5" t="s">
        <v>77</v>
      </c>
      <c r="F216" s="5"/>
      <c r="G216" s="37">
        <f>G217</f>
        <v>23802.75</v>
      </c>
      <c r="H216" s="37">
        <f t="shared" si="16"/>
        <v>2518.49</v>
      </c>
      <c r="I216" s="37">
        <f t="shared" si="16"/>
        <v>26321.239999999998</v>
      </c>
    </row>
    <row r="217" spans="1:9" ht="67.5" outlineLevel="3">
      <c r="A217" s="2" t="s">
        <v>78</v>
      </c>
      <c r="B217" s="5" t="s">
        <v>9</v>
      </c>
      <c r="C217" s="2" t="s">
        <v>153</v>
      </c>
      <c r="D217" s="2" t="s">
        <v>10</v>
      </c>
      <c r="E217" s="5" t="s">
        <v>79</v>
      </c>
      <c r="F217" s="5"/>
      <c r="G217" s="37">
        <f>G218</f>
        <v>23802.75</v>
      </c>
      <c r="H217" s="37">
        <f t="shared" si="16"/>
        <v>2518.49</v>
      </c>
      <c r="I217" s="37">
        <f t="shared" si="16"/>
        <v>26321.239999999998</v>
      </c>
    </row>
    <row r="218" spans="1:9" ht="112.5" outlineLevel="4">
      <c r="A218" s="38" t="s">
        <v>154</v>
      </c>
      <c r="B218" s="5" t="s">
        <v>9</v>
      </c>
      <c r="C218" s="2" t="s">
        <v>153</v>
      </c>
      <c r="D218" s="2" t="s">
        <v>10</v>
      </c>
      <c r="E218" s="5" t="s">
        <v>155</v>
      </c>
      <c r="F218" s="5"/>
      <c r="G218" s="37">
        <f>G219+G222+G230+G232+G236+G239</f>
        <v>23802.75</v>
      </c>
      <c r="H218" s="37">
        <f>H219+H222+H230+H232+H236+H239</f>
        <v>2518.49</v>
      </c>
      <c r="I218" s="37">
        <f>I219+I222+I230+I232+I236+I239</f>
        <v>26321.239999999998</v>
      </c>
    </row>
    <row r="219" spans="1:9" ht="146.25" outlineLevel="5">
      <c r="A219" s="38" t="s">
        <v>156</v>
      </c>
      <c r="B219" s="5" t="s">
        <v>9</v>
      </c>
      <c r="C219" s="2" t="s">
        <v>153</v>
      </c>
      <c r="D219" s="2" t="s">
        <v>10</v>
      </c>
      <c r="E219" s="5" t="s">
        <v>157</v>
      </c>
      <c r="F219" s="5"/>
      <c r="G219" s="37">
        <f>G220+G221</f>
        <v>10536.8</v>
      </c>
      <c r="H219" s="37">
        <f>H220+H221</f>
        <v>-811.6800000000001</v>
      </c>
      <c r="I219" s="37">
        <f>I220+I221</f>
        <v>9725.119999999999</v>
      </c>
    </row>
    <row r="220" spans="1:9" ht="67.5" outlineLevel="7">
      <c r="A220" s="14" t="s">
        <v>158</v>
      </c>
      <c r="B220" s="15" t="s">
        <v>9</v>
      </c>
      <c r="C220" s="14" t="s">
        <v>153</v>
      </c>
      <c r="D220" s="14" t="s">
        <v>10</v>
      </c>
      <c r="E220" s="15" t="s">
        <v>157</v>
      </c>
      <c r="F220" s="15" t="s">
        <v>159</v>
      </c>
      <c r="G220" s="16">
        <v>10456.8</v>
      </c>
      <c r="H220" s="48">
        <v>-1303.95</v>
      </c>
      <c r="I220" s="48">
        <f>H220+G220</f>
        <v>9152.849999999999</v>
      </c>
    </row>
    <row r="221" spans="1:9" ht="22.5" outlineLevel="7">
      <c r="A221" s="14" t="s">
        <v>227</v>
      </c>
      <c r="B221" s="15" t="s">
        <v>9</v>
      </c>
      <c r="C221" s="14" t="s">
        <v>153</v>
      </c>
      <c r="D221" s="14" t="s">
        <v>10</v>
      </c>
      <c r="E221" s="15" t="s">
        <v>157</v>
      </c>
      <c r="F221" s="15" t="s">
        <v>228</v>
      </c>
      <c r="G221" s="16">
        <v>80</v>
      </c>
      <c r="H221" s="48">
        <v>492.27</v>
      </c>
      <c r="I221" s="48">
        <f>H221+G221</f>
        <v>572.27</v>
      </c>
    </row>
    <row r="222" spans="1:9" ht="146.25" outlineLevel="5">
      <c r="A222" s="38" t="s">
        <v>160</v>
      </c>
      <c r="B222" s="5" t="s">
        <v>9</v>
      </c>
      <c r="C222" s="2" t="s">
        <v>153</v>
      </c>
      <c r="D222" s="2" t="s">
        <v>10</v>
      </c>
      <c r="E222" s="5" t="s">
        <v>161</v>
      </c>
      <c r="F222" s="5"/>
      <c r="G222" s="37">
        <f>SUM(G223:G229)</f>
        <v>7650.369999999999</v>
      </c>
      <c r="H222" s="37">
        <f>SUM(H223:H229)</f>
        <v>-156.462</v>
      </c>
      <c r="I222" s="37">
        <f>SUM(I223:I229)</f>
        <v>7493.908</v>
      </c>
    </row>
    <row r="223" spans="1:9" ht="12.75" outlineLevel="7">
      <c r="A223" s="14" t="s">
        <v>144</v>
      </c>
      <c r="B223" s="15" t="s">
        <v>9</v>
      </c>
      <c r="C223" s="14" t="s">
        <v>153</v>
      </c>
      <c r="D223" s="14" t="s">
        <v>10</v>
      </c>
      <c r="E223" s="15" t="s">
        <v>161</v>
      </c>
      <c r="F223" s="15" t="s">
        <v>145</v>
      </c>
      <c r="G223" s="16">
        <v>4600</v>
      </c>
      <c r="H223" s="48">
        <v>-210.8</v>
      </c>
      <c r="I223" s="48">
        <f aca="true" t="shared" si="17" ref="I223:I229">H223+G223</f>
        <v>4389.2</v>
      </c>
    </row>
    <row r="224" spans="1:9" ht="33.75" outlineLevel="7">
      <c r="A224" s="14" t="s">
        <v>162</v>
      </c>
      <c r="B224" s="15" t="s">
        <v>9</v>
      </c>
      <c r="C224" s="14" t="s">
        <v>153</v>
      </c>
      <c r="D224" s="14" t="s">
        <v>10</v>
      </c>
      <c r="E224" s="15" t="s">
        <v>161</v>
      </c>
      <c r="F224" s="15" t="s">
        <v>163</v>
      </c>
      <c r="G224" s="16">
        <v>21.45</v>
      </c>
      <c r="H224" s="48">
        <v>0</v>
      </c>
      <c r="I224" s="48">
        <f t="shared" si="17"/>
        <v>21.45</v>
      </c>
    </row>
    <row r="225" spans="1:9" ht="56.25" outlineLevel="7">
      <c r="A225" s="14" t="s">
        <v>146</v>
      </c>
      <c r="B225" s="15" t="s">
        <v>9</v>
      </c>
      <c r="C225" s="14" t="s">
        <v>153</v>
      </c>
      <c r="D225" s="14" t="s">
        <v>10</v>
      </c>
      <c r="E225" s="15" t="s">
        <v>161</v>
      </c>
      <c r="F225" s="15" t="s">
        <v>147</v>
      </c>
      <c r="G225" s="16">
        <v>1389.2</v>
      </c>
      <c r="H225" s="48">
        <v>-63.662</v>
      </c>
      <c r="I225" s="48">
        <f t="shared" si="17"/>
        <v>1325.538</v>
      </c>
    </row>
    <row r="226" spans="1:9" ht="33.75" outlineLevel="7">
      <c r="A226" s="14" t="s">
        <v>30</v>
      </c>
      <c r="B226" s="15" t="s">
        <v>9</v>
      </c>
      <c r="C226" s="14" t="s">
        <v>153</v>
      </c>
      <c r="D226" s="14" t="s">
        <v>10</v>
      </c>
      <c r="E226" s="15" t="s">
        <v>161</v>
      </c>
      <c r="F226" s="15" t="s">
        <v>31</v>
      </c>
      <c r="G226" s="16">
        <v>240.4</v>
      </c>
      <c r="H226" s="48">
        <v>0</v>
      </c>
      <c r="I226" s="48">
        <f t="shared" si="17"/>
        <v>240.4</v>
      </c>
    </row>
    <row r="227" spans="1:9" ht="33.75" outlineLevel="7">
      <c r="A227" s="14" t="s">
        <v>32</v>
      </c>
      <c r="B227" s="15" t="s">
        <v>9</v>
      </c>
      <c r="C227" s="14" t="s">
        <v>153</v>
      </c>
      <c r="D227" s="14" t="s">
        <v>10</v>
      </c>
      <c r="E227" s="15" t="s">
        <v>161</v>
      </c>
      <c r="F227" s="15" t="s">
        <v>33</v>
      </c>
      <c r="G227" s="16">
        <v>1396.32</v>
      </c>
      <c r="H227" s="48">
        <v>111.9</v>
      </c>
      <c r="I227" s="48">
        <f t="shared" si="17"/>
        <v>1508.22</v>
      </c>
    </row>
    <row r="228" spans="1:9" ht="12.75" outlineLevel="7">
      <c r="A228" s="14" t="s">
        <v>36</v>
      </c>
      <c r="B228" s="15" t="s">
        <v>9</v>
      </c>
      <c r="C228" s="14" t="s">
        <v>153</v>
      </c>
      <c r="D228" s="14" t="s">
        <v>10</v>
      </c>
      <c r="E228" s="15" t="s">
        <v>161</v>
      </c>
      <c r="F228" s="15" t="s">
        <v>37</v>
      </c>
      <c r="G228" s="16">
        <v>0</v>
      </c>
      <c r="H228" s="48">
        <v>6.1</v>
      </c>
      <c r="I228" s="48">
        <f>H228+G228</f>
        <v>6.1</v>
      </c>
    </row>
    <row r="229" spans="1:9" ht="12.75" outlineLevel="7">
      <c r="A229" s="14" t="s">
        <v>65</v>
      </c>
      <c r="B229" s="15" t="s">
        <v>9</v>
      </c>
      <c r="C229" s="14" t="s">
        <v>153</v>
      </c>
      <c r="D229" s="14" t="s">
        <v>10</v>
      </c>
      <c r="E229" s="15" t="s">
        <v>161</v>
      </c>
      <c r="F229" s="15" t="s">
        <v>66</v>
      </c>
      <c r="G229" s="16">
        <v>3</v>
      </c>
      <c r="H229" s="48">
        <v>0</v>
      </c>
      <c r="I229" s="48">
        <f t="shared" si="17"/>
        <v>3</v>
      </c>
    </row>
    <row r="230" spans="1:9" ht="146.25" outlineLevel="5">
      <c r="A230" s="38" t="s">
        <v>164</v>
      </c>
      <c r="B230" s="5" t="s">
        <v>9</v>
      </c>
      <c r="C230" s="2" t="s">
        <v>153</v>
      </c>
      <c r="D230" s="2" t="s">
        <v>10</v>
      </c>
      <c r="E230" s="5" t="s">
        <v>165</v>
      </c>
      <c r="F230" s="5"/>
      <c r="G230" s="37">
        <f>G231</f>
        <v>896.5</v>
      </c>
      <c r="H230" s="37">
        <f>H231</f>
        <v>0</v>
      </c>
      <c r="I230" s="37">
        <f>I231</f>
        <v>896.5</v>
      </c>
    </row>
    <row r="231" spans="1:9" ht="33.75" outlineLevel="7">
      <c r="A231" s="14" t="s">
        <v>32</v>
      </c>
      <c r="B231" s="15" t="s">
        <v>9</v>
      </c>
      <c r="C231" s="14" t="s">
        <v>153</v>
      </c>
      <c r="D231" s="14" t="s">
        <v>10</v>
      </c>
      <c r="E231" s="15" t="s">
        <v>165</v>
      </c>
      <c r="F231" s="15" t="s">
        <v>33</v>
      </c>
      <c r="G231" s="16">
        <v>896.5</v>
      </c>
      <c r="H231" s="48">
        <v>0</v>
      </c>
      <c r="I231" s="48">
        <f>H231+G231</f>
        <v>896.5</v>
      </c>
    </row>
    <row r="232" spans="1:9" ht="168.75" outlineLevel="5">
      <c r="A232" s="38" t="s">
        <v>166</v>
      </c>
      <c r="B232" s="5" t="s">
        <v>9</v>
      </c>
      <c r="C232" s="2" t="s">
        <v>153</v>
      </c>
      <c r="D232" s="2" t="s">
        <v>10</v>
      </c>
      <c r="E232" s="5" t="s">
        <v>167</v>
      </c>
      <c r="F232" s="5"/>
      <c r="G232" s="37">
        <f>SUM(G233:G235)</f>
        <v>4719.08</v>
      </c>
      <c r="H232" s="37">
        <f>SUM(H233:H235)</f>
        <v>0.02</v>
      </c>
      <c r="I232" s="37">
        <f>SUM(I233:I235)</f>
        <v>4719.1</v>
      </c>
    </row>
    <row r="233" spans="1:9" ht="12.75" outlineLevel="7">
      <c r="A233" s="14" t="s">
        <v>144</v>
      </c>
      <c r="B233" s="15" t="s">
        <v>9</v>
      </c>
      <c r="C233" s="14" t="s">
        <v>153</v>
      </c>
      <c r="D233" s="14" t="s">
        <v>10</v>
      </c>
      <c r="E233" s="15" t="s">
        <v>167</v>
      </c>
      <c r="F233" s="15" t="s">
        <v>145</v>
      </c>
      <c r="G233" s="16">
        <v>1621.49</v>
      </c>
      <c r="H233" s="48">
        <v>0</v>
      </c>
      <c r="I233" s="48">
        <f>H233+G233</f>
        <v>1621.49</v>
      </c>
    </row>
    <row r="234" spans="1:9" ht="56.25" outlineLevel="7">
      <c r="A234" s="14" t="s">
        <v>146</v>
      </c>
      <c r="B234" s="15" t="s">
        <v>9</v>
      </c>
      <c r="C234" s="14" t="s">
        <v>153</v>
      </c>
      <c r="D234" s="14" t="s">
        <v>10</v>
      </c>
      <c r="E234" s="15" t="s">
        <v>167</v>
      </c>
      <c r="F234" s="15" t="s">
        <v>147</v>
      </c>
      <c r="G234" s="16">
        <v>489.69</v>
      </c>
      <c r="H234" s="48">
        <v>0.02</v>
      </c>
      <c r="I234" s="48">
        <f>H234+G234</f>
        <v>489.71</v>
      </c>
    </row>
    <row r="235" spans="1:9" ht="67.5" outlineLevel="7">
      <c r="A235" s="14" t="s">
        <v>158</v>
      </c>
      <c r="B235" s="15" t="s">
        <v>9</v>
      </c>
      <c r="C235" s="14" t="s">
        <v>153</v>
      </c>
      <c r="D235" s="14" t="s">
        <v>10</v>
      </c>
      <c r="E235" s="15" t="s">
        <v>167</v>
      </c>
      <c r="F235" s="15" t="s">
        <v>159</v>
      </c>
      <c r="G235" s="16">
        <v>2607.9</v>
      </c>
      <c r="H235" s="48">
        <v>0</v>
      </c>
      <c r="I235" s="48">
        <f>H235+G235</f>
        <v>2607.9</v>
      </c>
    </row>
    <row r="236" spans="1:9" ht="135" outlineLevel="7">
      <c r="A236" s="49" t="s">
        <v>236</v>
      </c>
      <c r="B236" s="5" t="s">
        <v>9</v>
      </c>
      <c r="C236" s="2" t="s">
        <v>153</v>
      </c>
      <c r="D236" s="2" t="s">
        <v>10</v>
      </c>
      <c r="E236" s="5" t="s">
        <v>237</v>
      </c>
      <c r="F236" s="5"/>
      <c r="G236" s="37">
        <f>SUM(G237:G238)</f>
        <v>0</v>
      </c>
      <c r="H236" s="37">
        <f>SUM(H237:H238)</f>
        <v>1127</v>
      </c>
      <c r="I236" s="37">
        <f>SUM(I237:I238)</f>
        <v>1127</v>
      </c>
    </row>
    <row r="237" spans="1:9" ht="12.75" outlineLevel="7">
      <c r="A237" s="14" t="s">
        <v>231</v>
      </c>
      <c r="B237" s="15" t="s">
        <v>9</v>
      </c>
      <c r="C237" s="14" t="s">
        <v>153</v>
      </c>
      <c r="D237" s="14" t="s">
        <v>10</v>
      </c>
      <c r="E237" s="15" t="s">
        <v>237</v>
      </c>
      <c r="F237" s="15" t="s">
        <v>33</v>
      </c>
      <c r="G237" s="16">
        <v>0</v>
      </c>
      <c r="H237" s="48">
        <v>510</v>
      </c>
      <c r="I237" s="48">
        <f>H237+G237</f>
        <v>510</v>
      </c>
    </row>
    <row r="238" spans="1:9" ht="22.5" outlineLevel="7">
      <c r="A238" s="14" t="s">
        <v>227</v>
      </c>
      <c r="B238" s="15" t="s">
        <v>9</v>
      </c>
      <c r="C238" s="14" t="s">
        <v>153</v>
      </c>
      <c r="D238" s="14" t="s">
        <v>10</v>
      </c>
      <c r="E238" s="15" t="s">
        <v>237</v>
      </c>
      <c r="F238" s="15" t="s">
        <v>228</v>
      </c>
      <c r="G238" s="16">
        <v>0</v>
      </c>
      <c r="H238" s="48">
        <v>617</v>
      </c>
      <c r="I238" s="48">
        <f>H238+G238</f>
        <v>617</v>
      </c>
    </row>
    <row r="239" spans="1:9" ht="146.25" outlineLevel="7">
      <c r="A239" s="38" t="s">
        <v>238</v>
      </c>
      <c r="B239" s="5" t="s">
        <v>9</v>
      </c>
      <c r="C239" s="2" t="s">
        <v>153</v>
      </c>
      <c r="D239" s="2" t="s">
        <v>10</v>
      </c>
      <c r="E239" s="5" t="s">
        <v>239</v>
      </c>
      <c r="F239" s="5"/>
      <c r="G239" s="37">
        <f>SUM(G240:G242)</f>
        <v>0</v>
      </c>
      <c r="H239" s="37">
        <f>SUM(H240:H242)</f>
        <v>2359.612</v>
      </c>
      <c r="I239" s="37">
        <f>SUM(I240:I242)</f>
        <v>2359.612</v>
      </c>
    </row>
    <row r="240" spans="1:9" ht="12.75" outlineLevel="7">
      <c r="A240" s="14" t="s">
        <v>144</v>
      </c>
      <c r="B240" s="15" t="s">
        <v>9</v>
      </c>
      <c r="C240" s="14" t="s">
        <v>153</v>
      </c>
      <c r="D240" s="14" t="s">
        <v>10</v>
      </c>
      <c r="E240" s="15" t="s">
        <v>239</v>
      </c>
      <c r="F240" s="15" t="s">
        <v>145</v>
      </c>
      <c r="G240" s="16">
        <v>0</v>
      </c>
      <c r="H240" s="48">
        <v>810.8</v>
      </c>
      <c r="I240" s="48">
        <f>H240+G240</f>
        <v>810.8</v>
      </c>
    </row>
    <row r="241" spans="1:9" ht="56.25" outlineLevel="7">
      <c r="A241" s="14" t="s">
        <v>146</v>
      </c>
      <c r="B241" s="15" t="s">
        <v>9</v>
      </c>
      <c r="C241" s="14" t="s">
        <v>153</v>
      </c>
      <c r="D241" s="14" t="s">
        <v>10</v>
      </c>
      <c r="E241" s="15" t="s">
        <v>239</v>
      </c>
      <c r="F241" s="15" t="s">
        <v>147</v>
      </c>
      <c r="G241" s="16">
        <v>0</v>
      </c>
      <c r="H241" s="48">
        <v>244.862</v>
      </c>
      <c r="I241" s="48">
        <f>H241+G241</f>
        <v>244.862</v>
      </c>
    </row>
    <row r="242" spans="1:9" ht="67.5" outlineLevel="7">
      <c r="A242" s="14" t="s">
        <v>158</v>
      </c>
      <c r="B242" s="15" t="s">
        <v>9</v>
      </c>
      <c r="C242" s="14" t="s">
        <v>153</v>
      </c>
      <c r="D242" s="14" t="s">
        <v>10</v>
      </c>
      <c r="E242" s="15" t="s">
        <v>239</v>
      </c>
      <c r="F242" s="15" t="s">
        <v>159</v>
      </c>
      <c r="G242" s="16">
        <v>0</v>
      </c>
      <c r="H242" s="48">
        <v>1303.95</v>
      </c>
      <c r="I242" s="48">
        <f>H242+G242</f>
        <v>1303.95</v>
      </c>
    </row>
    <row r="243" spans="1:9" ht="56.25">
      <c r="A243" s="10" t="s">
        <v>8</v>
      </c>
      <c r="B243" s="11" t="s">
        <v>9</v>
      </c>
      <c r="C243" s="10" t="s">
        <v>86</v>
      </c>
      <c r="D243" s="10"/>
      <c r="E243" s="11"/>
      <c r="F243" s="11"/>
      <c r="G243" s="31">
        <f>G244</f>
        <v>1780.6</v>
      </c>
      <c r="H243" s="31">
        <f aca="true" t="shared" si="18" ref="H243:I245">H244</f>
        <v>0</v>
      </c>
      <c r="I243" s="31">
        <f t="shared" si="18"/>
        <v>1780.6</v>
      </c>
    </row>
    <row r="244" spans="1:9" ht="22.5" outlineLevel="1">
      <c r="A244" s="12" t="s">
        <v>11</v>
      </c>
      <c r="B244" s="13" t="s">
        <v>9</v>
      </c>
      <c r="C244" s="12" t="s">
        <v>86</v>
      </c>
      <c r="D244" s="12" t="s">
        <v>10</v>
      </c>
      <c r="E244" s="13" t="s">
        <v>13</v>
      </c>
      <c r="F244" s="13"/>
      <c r="G244" s="32">
        <f>G245</f>
        <v>1780.6</v>
      </c>
      <c r="H244" s="32">
        <f t="shared" si="18"/>
        <v>0</v>
      </c>
      <c r="I244" s="32">
        <f t="shared" si="18"/>
        <v>1780.6</v>
      </c>
    </row>
    <row r="245" spans="1:9" ht="33.75" outlineLevel="3">
      <c r="A245" s="2" t="s">
        <v>168</v>
      </c>
      <c r="B245" s="5" t="s">
        <v>9</v>
      </c>
      <c r="C245" s="2" t="s">
        <v>86</v>
      </c>
      <c r="D245" s="2" t="s">
        <v>10</v>
      </c>
      <c r="E245" s="5" t="s">
        <v>169</v>
      </c>
      <c r="F245" s="5"/>
      <c r="G245" s="37">
        <f>G246</f>
        <v>1780.6</v>
      </c>
      <c r="H245" s="37">
        <f t="shared" si="18"/>
        <v>0</v>
      </c>
      <c r="I245" s="37">
        <f t="shared" si="18"/>
        <v>1780.6</v>
      </c>
    </row>
    <row r="246" spans="1:9" ht="45" outlineLevel="7">
      <c r="A246" s="14" t="s">
        <v>170</v>
      </c>
      <c r="B246" s="15" t="s">
        <v>9</v>
      </c>
      <c r="C246" s="14" t="s">
        <v>86</v>
      </c>
      <c r="D246" s="14" t="s">
        <v>10</v>
      </c>
      <c r="E246" s="15" t="s">
        <v>169</v>
      </c>
      <c r="F246" s="15" t="s">
        <v>171</v>
      </c>
      <c r="G246" s="16">
        <v>1780.6</v>
      </c>
      <c r="H246" s="48">
        <v>0</v>
      </c>
      <c r="I246" s="48">
        <f>H246+G246</f>
        <v>1780.6</v>
      </c>
    </row>
    <row r="247" spans="1:9" ht="22.5" outlineLevel="7">
      <c r="A247" s="12" t="s">
        <v>73</v>
      </c>
      <c r="B247" s="53" t="s">
        <v>9</v>
      </c>
      <c r="C247" s="54" t="s">
        <v>86</v>
      </c>
      <c r="D247" s="54" t="s">
        <v>70</v>
      </c>
      <c r="E247" s="55" t="s">
        <v>75</v>
      </c>
      <c r="F247" s="53"/>
      <c r="G247" s="56">
        <f aca="true" t="shared" si="19" ref="G247:I248">G248</f>
        <v>0</v>
      </c>
      <c r="H247" s="56">
        <f t="shared" si="19"/>
        <v>7912.98</v>
      </c>
      <c r="I247" s="56">
        <f t="shared" si="19"/>
        <v>7912.98</v>
      </c>
    </row>
    <row r="248" spans="1:9" ht="56.25" outlineLevel="7">
      <c r="A248" s="2" t="s">
        <v>76</v>
      </c>
      <c r="B248" s="15" t="s">
        <v>9</v>
      </c>
      <c r="C248" s="14" t="s">
        <v>86</v>
      </c>
      <c r="D248" s="14" t="s">
        <v>70</v>
      </c>
      <c r="E248" s="51" t="s">
        <v>77</v>
      </c>
      <c r="F248" s="15"/>
      <c r="G248" s="19">
        <f t="shared" si="19"/>
        <v>0</v>
      </c>
      <c r="H248" s="19">
        <f t="shared" si="19"/>
        <v>7912.98</v>
      </c>
      <c r="I248" s="19">
        <f t="shared" si="19"/>
        <v>7912.98</v>
      </c>
    </row>
    <row r="249" spans="1:9" ht="112.5" outlineLevel="7">
      <c r="A249" s="49" t="s">
        <v>240</v>
      </c>
      <c r="B249" s="15" t="s">
        <v>9</v>
      </c>
      <c r="C249" s="14" t="s">
        <v>86</v>
      </c>
      <c r="D249" s="14" t="s">
        <v>70</v>
      </c>
      <c r="E249" s="5" t="s">
        <v>241</v>
      </c>
      <c r="F249" s="5"/>
      <c r="G249" s="19">
        <f>G250+G251</f>
        <v>0</v>
      </c>
      <c r="H249" s="19">
        <f>H250+H251</f>
        <v>7912.98</v>
      </c>
      <c r="I249" s="19">
        <f>I250+I251</f>
        <v>7912.98</v>
      </c>
    </row>
    <row r="250" spans="1:9" ht="12.75" outlineLevel="7">
      <c r="A250" s="50" t="s">
        <v>47</v>
      </c>
      <c r="B250" s="15" t="s">
        <v>9</v>
      </c>
      <c r="C250" s="14" t="s">
        <v>86</v>
      </c>
      <c r="D250" s="14" t="s">
        <v>70</v>
      </c>
      <c r="E250" s="15" t="s">
        <v>241</v>
      </c>
      <c r="F250" s="15" t="s">
        <v>48</v>
      </c>
      <c r="G250" s="16">
        <v>0</v>
      </c>
      <c r="H250" s="48">
        <v>7517.33</v>
      </c>
      <c r="I250" s="48">
        <f>H250+G250</f>
        <v>7517.33</v>
      </c>
    </row>
    <row r="251" spans="1:9" ht="12.75" outlineLevel="7">
      <c r="A251" s="14" t="s">
        <v>47</v>
      </c>
      <c r="B251" s="15" t="s">
        <v>9</v>
      </c>
      <c r="C251" s="14" t="s">
        <v>86</v>
      </c>
      <c r="D251" s="14" t="s">
        <v>70</v>
      </c>
      <c r="E251" s="15" t="s">
        <v>207</v>
      </c>
      <c r="F251" s="15" t="s">
        <v>48</v>
      </c>
      <c r="G251" s="16">
        <v>0</v>
      </c>
      <c r="H251" s="48">
        <v>395.65</v>
      </c>
      <c r="I251" s="48">
        <f>H251+G251</f>
        <v>395.65</v>
      </c>
    </row>
    <row r="252" spans="1:9" ht="56.25">
      <c r="A252" s="10" t="s">
        <v>8</v>
      </c>
      <c r="B252" s="11" t="s">
        <v>9</v>
      </c>
      <c r="C252" s="10" t="s">
        <v>39</v>
      </c>
      <c r="D252" s="10"/>
      <c r="E252" s="11"/>
      <c r="F252" s="11"/>
      <c r="G252" s="31">
        <f>G253</f>
        <v>876.8</v>
      </c>
      <c r="H252" s="31">
        <f aca="true" t="shared" si="20" ref="H252:I254">H253</f>
        <v>0</v>
      </c>
      <c r="I252" s="31">
        <f t="shared" si="20"/>
        <v>876.8</v>
      </c>
    </row>
    <row r="253" spans="1:9" ht="22.5" outlineLevel="1">
      <c r="A253" s="12" t="s">
        <v>73</v>
      </c>
      <c r="B253" s="13" t="s">
        <v>9</v>
      </c>
      <c r="C253" s="12" t="s">
        <v>39</v>
      </c>
      <c r="D253" s="12" t="s">
        <v>69</v>
      </c>
      <c r="E253" s="13" t="s">
        <v>75</v>
      </c>
      <c r="F253" s="13"/>
      <c r="G253" s="32">
        <f>G254</f>
        <v>876.8</v>
      </c>
      <c r="H253" s="32">
        <f t="shared" si="20"/>
        <v>0</v>
      </c>
      <c r="I253" s="32">
        <f t="shared" si="20"/>
        <v>876.8</v>
      </c>
    </row>
    <row r="254" spans="1:9" ht="67.5" outlineLevel="3">
      <c r="A254" s="2" t="s">
        <v>78</v>
      </c>
      <c r="B254" s="5" t="s">
        <v>9</v>
      </c>
      <c r="C254" s="2" t="s">
        <v>39</v>
      </c>
      <c r="D254" s="2" t="s">
        <v>69</v>
      </c>
      <c r="E254" s="5" t="s">
        <v>79</v>
      </c>
      <c r="F254" s="5"/>
      <c r="G254" s="37">
        <f>G255</f>
        <v>876.8</v>
      </c>
      <c r="H254" s="37">
        <f t="shared" si="20"/>
        <v>0</v>
      </c>
      <c r="I254" s="37">
        <f t="shared" si="20"/>
        <v>876.8</v>
      </c>
    </row>
    <row r="255" spans="1:9" ht="123.75" outlineLevel="4">
      <c r="A255" s="38" t="s">
        <v>149</v>
      </c>
      <c r="B255" s="5" t="s">
        <v>9</v>
      </c>
      <c r="C255" s="2" t="s">
        <v>39</v>
      </c>
      <c r="D255" s="2" t="s">
        <v>69</v>
      </c>
      <c r="E255" s="5" t="s">
        <v>150</v>
      </c>
      <c r="F255" s="5"/>
      <c r="G255" s="37">
        <f>G256+G258</f>
        <v>876.8</v>
      </c>
      <c r="H255" s="37">
        <f>H256+H258</f>
        <v>0</v>
      </c>
      <c r="I255" s="37">
        <f>I256+I258</f>
        <v>876.8</v>
      </c>
    </row>
    <row r="256" spans="1:9" ht="146.25" outlineLevel="5">
      <c r="A256" s="38" t="s">
        <v>172</v>
      </c>
      <c r="B256" s="5" t="s">
        <v>9</v>
      </c>
      <c r="C256" s="2" t="s">
        <v>39</v>
      </c>
      <c r="D256" s="2" t="s">
        <v>69</v>
      </c>
      <c r="E256" s="5" t="s">
        <v>173</v>
      </c>
      <c r="F256" s="5"/>
      <c r="G256" s="37">
        <f>G257</f>
        <v>376.8</v>
      </c>
      <c r="H256" s="37">
        <f>H257</f>
        <v>0</v>
      </c>
      <c r="I256" s="37">
        <f>I257</f>
        <v>376.8</v>
      </c>
    </row>
    <row r="257" spans="1:9" ht="33.75" outlineLevel="7">
      <c r="A257" s="14" t="s">
        <v>32</v>
      </c>
      <c r="B257" s="15" t="s">
        <v>9</v>
      </c>
      <c r="C257" s="14" t="s">
        <v>39</v>
      </c>
      <c r="D257" s="14" t="s">
        <v>69</v>
      </c>
      <c r="E257" s="15" t="s">
        <v>173</v>
      </c>
      <c r="F257" s="15" t="s">
        <v>33</v>
      </c>
      <c r="G257" s="16">
        <v>376.8</v>
      </c>
      <c r="H257" s="48">
        <v>0</v>
      </c>
      <c r="I257" s="48">
        <f>H257+G257</f>
        <v>376.8</v>
      </c>
    </row>
    <row r="258" spans="1:9" ht="148.5" customHeight="1">
      <c r="A258" s="38" t="s">
        <v>184</v>
      </c>
      <c r="B258" s="5" t="s">
        <v>9</v>
      </c>
      <c r="C258" s="2" t="s">
        <v>39</v>
      </c>
      <c r="D258" s="2" t="s">
        <v>69</v>
      </c>
      <c r="E258" s="5" t="s">
        <v>185</v>
      </c>
      <c r="F258" s="5"/>
      <c r="G258" s="37">
        <f>G259</f>
        <v>500</v>
      </c>
      <c r="H258" s="37">
        <f>H259</f>
        <v>0</v>
      </c>
      <c r="I258" s="37">
        <f>I259</f>
        <v>500</v>
      </c>
    </row>
    <row r="259" spans="1:9" ht="39" customHeight="1">
      <c r="A259" s="14" t="s">
        <v>32</v>
      </c>
      <c r="B259" s="15" t="s">
        <v>9</v>
      </c>
      <c r="C259" s="14" t="s">
        <v>39</v>
      </c>
      <c r="D259" s="14" t="s">
        <v>69</v>
      </c>
      <c r="E259" s="15" t="s">
        <v>185</v>
      </c>
      <c r="F259" s="15" t="s">
        <v>33</v>
      </c>
      <c r="G259" s="16">
        <v>500</v>
      </c>
      <c r="H259" s="48">
        <v>0</v>
      </c>
      <c r="I259" s="48">
        <f>H259+G259</f>
        <v>500</v>
      </c>
    </row>
  </sheetData>
  <sheetProtection/>
  <mergeCells count="9">
    <mergeCell ref="A3:I3"/>
    <mergeCell ref="A4:I4"/>
    <mergeCell ref="B5:I5"/>
    <mergeCell ref="A1:F1"/>
    <mergeCell ref="A8:G8"/>
    <mergeCell ref="A9:G9"/>
    <mergeCell ref="A6:H6"/>
    <mergeCell ref="A7:H7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2018-06-01T06:53:29Z</cp:lastPrinted>
  <dcterms:created xsi:type="dcterms:W3CDTF">2017-10-17T11:42:24Z</dcterms:created>
  <dcterms:modified xsi:type="dcterms:W3CDTF">2018-06-07T07:41:51Z</dcterms:modified>
  <cp:category/>
  <cp:version/>
  <cp:contentType/>
  <cp:contentStatus/>
</cp:coreProperties>
</file>