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<sst xmlns="http://schemas.openxmlformats.org/spreadsheetml/2006/main" count="86" uniqueCount="82">
  <si>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</si>
  <si>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</si>
  <si>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</si>
  <si>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</si>
  <si>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</si>
  <si>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</si>
  <si>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</si>
  <si>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</si>
  <si>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</si>
  <si>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</si>
  <si>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</si>
  <si>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</si>
  <si>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</si>
  <si>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</si>
  <si>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</si>
  <si>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</si>
  <si>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</si>
  <si>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</si>
  <si>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</si>
  <si>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</si>
  <si>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</si>
  <si>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</si>
  <si>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</si>
  <si>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</si>
  <si>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</si>
  <si>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</si>
  <si>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</si>
  <si>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</si>
  <si>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</si>
  <si>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</si>
  <si>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</si>
  <si>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</si>
  <si>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</si>
  <si>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</si>
  <si>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</si>
  <si>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</si>
  <si>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</si>
  <si>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</si>
  <si>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</si>
  <si>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</si>
  <si>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</si>
  <si>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</si>
  <si>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</si>
  <si>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</si>
  <si>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</si>
  <si>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</si>
  <si>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</si>
  <si>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</si>
  <si>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</si>
  <si>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Прогнозируемые поступления доходов в бюджет Вырицкого городского поселения на 2017 г.</t>
  </si>
  <si>
    <t>Сумма на 2017г.       (тыс.руб.)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</si>
  <si>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</si>
  <si>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</si>
  <si>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</si>
  <si>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</si>
  <si>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</si>
  <si>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</si>
  <si>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</si>
  <si>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</si>
  <si>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</si>
  <si>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</si>
  <si>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</si>
  <si>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</si>
  <si>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</si>
  <si>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1 17 00000 00 0000 000</t>
  </si>
  <si>
    <t>1 17 05050 13 0522 180</t>
  </si>
  <si>
    <t>Прочие неналоговые доходы.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</si>
  <si>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</si>
  <si>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</si>
  <si>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</si>
  <si>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</si>
  <si>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</si>
  <si>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</si>
  <si>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Исполнено за 1 полугодие  2017г. тыс.руб.</t>
  </si>
  <si>
    <t>% исполнения</t>
  </si>
  <si>
    <t>1 17 01050 13 0000 180</t>
  </si>
  <si>
    <t>Невыясненные поступления, зачисляемые в бюджеты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</si>
  <si>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</si>
  <si>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</si>
  <si>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</si>
  <si>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</si>
  <si>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№ 269 от  30 августа 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</si>
</sst>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28125" style="1" customWidth="1"/>
    <col min="6" max="16384" width="9.140625" style="1" customWidth="1"/>
  </cols>
  <sheetData>
    <row r="2" spans="2:5" ht="12.75">
      <c r="B2" s="20" t="s">
        <v>21</v>
      </c>
      <c r="C2" s="20"/>
      <c r="D2" s="21"/>
      <c r="E2" s="21"/>
    </row>
    <row r="3" spans="1:5" ht="12.75">
      <c r="A3" s="2"/>
      <c r="B3" s="20" t="s">
        <v>29</v>
      </c>
      <c r="C3" s="20"/>
      <c r="D3" s="21"/>
      <c r="E3" s="21"/>
    </row>
    <row r="4" spans="2:5" ht="12.75">
      <c r="B4" s="22" t="s">
        <v>81</v>
      </c>
      <c r="C4" s="22"/>
      <c r="D4" s="21"/>
      <c r="E4" s="21"/>
    </row>
    <row r="5" spans="2:3" ht="12.75">
      <c r="B5" s="2"/>
      <c r="C5" s="2"/>
    </row>
    <row r="7" ht="2.25" customHeight="1"/>
    <row r="8" spans="1:3" ht="12.75">
      <c r="A8" s="19" t="s">
        <v>49</v>
      </c>
      <c r="B8" s="19"/>
      <c r="C8" s="19"/>
    </row>
    <row r="9" spans="1:5" ht="63.75">
      <c r="A9" s="8" t="s">
        <v>0</v>
      </c>
      <c r="B9" s="8" t="s">
        <v>23</v>
      </c>
      <c r="C9" s="8" t="s">
        <v>50</v>
      </c>
      <c r="D9" s="11" t="s">
        <v>73</v>
      </c>
      <c r="E9" s="11" t="s">
        <v>74</v>
      </c>
    </row>
    <row r="10" spans="1:5" ht="15.75" customHeight="1">
      <c r="A10" s="3" t="s">
        <v>1</v>
      </c>
      <c r="B10" s="7" t="s">
        <v>24</v>
      </c>
      <c r="C10" s="9">
        <f>C11+C14+C16</f>
        <v>81694.5</v>
      </c>
      <c r="D10" s="9">
        <f>D11+D14+D16</f>
        <v>28095.279000000002</v>
      </c>
      <c r="E10" s="9">
        <f>D10/C10*100</f>
        <v>34.39066155004315</v>
      </c>
    </row>
    <row r="11" spans="1:5" ht="15.75" customHeight="1">
      <c r="A11" s="3" t="s">
        <v>2</v>
      </c>
      <c r="B11" s="3" t="s">
        <v>3</v>
      </c>
      <c r="C11" s="9">
        <f>SUM(C12+C13)</f>
        <v>26491.7</v>
      </c>
      <c r="D11" s="9">
        <f>SUM(D12+D13)</f>
        <v>11962.478</v>
      </c>
      <c r="E11" s="9">
        <f>D11/C11*100</f>
        <v>45.155569480252296</v>
      </c>
    </row>
    <row r="12" spans="1:5" ht="15.75" customHeight="1">
      <c r="A12" s="8" t="s">
        <v>52</v>
      </c>
      <c r="B12" s="4" t="s">
        <v>4</v>
      </c>
      <c r="C12" s="10">
        <v>14181.1</v>
      </c>
      <c r="D12" s="10">
        <v>6626.607</v>
      </c>
      <c r="E12" s="10">
        <f>D12/C12*100</f>
        <v>46.72844137619789</v>
      </c>
    </row>
    <row r="13" spans="1:5" ht="15.75" customHeight="1">
      <c r="A13" s="8" t="s">
        <v>53</v>
      </c>
      <c r="B13" s="4" t="s">
        <v>37</v>
      </c>
      <c r="C13" s="10">
        <v>12310.6</v>
      </c>
      <c r="D13" s="10">
        <v>5335.871</v>
      </c>
      <c r="E13" s="16">
        <f>D13/C13*100</f>
        <v>43.34371192305817</v>
      </c>
    </row>
    <row r="14" spans="1:5" ht="15.75" customHeight="1">
      <c r="A14" s="3" t="s">
        <v>34</v>
      </c>
      <c r="B14" s="3" t="s">
        <v>32</v>
      </c>
      <c r="C14" s="9">
        <f>C15</f>
        <v>9</v>
      </c>
      <c r="D14" s="9">
        <f>D15</f>
        <v>1.2</v>
      </c>
      <c r="E14" s="17">
        <f aca="true" t="shared" si="0" ref="E14:E48">D14/C14*100</f>
        <v>13.333333333333334</v>
      </c>
    </row>
    <row r="15" spans="1:5" ht="14.25" customHeight="1">
      <c r="A15" s="8" t="s">
        <v>54</v>
      </c>
      <c r="B15" s="4" t="s">
        <v>33</v>
      </c>
      <c r="C15" s="10">
        <v>9</v>
      </c>
      <c r="D15" s="10">
        <v>1.2</v>
      </c>
      <c r="E15" s="16">
        <f t="shared" si="0"/>
        <v>13.333333333333334</v>
      </c>
    </row>
    <row r="16" spans="1:5" ht="15" customHeight="1">
      <c r="A16" s="3" t="s">
        <v>5</v>
      </c>
      <c r="B16" s="3" t="s">
        <v>6</v>
      </c>
      <c r="C16" s="9">
        <f>SUM(C17:C19)</f>
        <v>55193.8</v>
      </c>
      <c r="D16" s="9">
        <f>SUM(D17:D19)</f>
        <v>16131.601</v>
      </c>
      <c r="E16" s="17">
        <f t="shared" si="0"/>
        <v>29.227197620022537</v>
      </c>
    </row>
    <row r="17" spans="1:5" ht="13.5" customHeight="1">
      <c r="A17" s="8" t="s">
        <v>55</v>
      </c>
      <c r="B17" s="4" t="s">
        <v>7</v>
      </c>
      <c r="C17" s="10">
        <v>6103.4</v>
      </c>
      <c r="D17" s="10">
        <v>428.584</v>
      </c>
      <c r="E17" s="16">
        <f t="shared" si="0"/>
        <v>7.02205328177737</v>
      </c>
    </row>
    <row r="18" spans="1:5" ht="13.5" customHeight="1">
      <c r="A18" s="8" t="s">
        <v>56</v>
      </c>
      <c r="B18" s="4" t="s">
        <v>69</v>
      </c>
      <c r="C18" s="10">
        <v>27000</v>
      </c>
      <c r="D18" s="10">
        <v>13298.161</v>
      </c>
      <c r="E18" s="16">
        <f t="shared" si="0"/>
        <v>49.25244814814815</v>
      </c>
    </row>
    <row r="19" spans="1:5" ht="13.5" customHeight="1">
      <c r="A19" s="8" t="s">
        <v>56</v>
      </c>
      <c r="B19" s="4" t="s">
        <v>70</v>
      </c>
      <c r="C19" s="10">
        <v>22090.4</v>
      </c>
      <c r="D19" s="10">
        <v>2404.856</v>
      </c>
      <c r="E19" s="16">
        <f t="shared" si="0"/>
        <v>10.886430304566689</v>
      </c>
    </row>
    <row r="20" spans="1:5" ht="11.25" customHeight="1">
      <c r="A20" s="3"/>
      <c r="B20" s="7" t="s">
        <v>25</v>
      </c>
      <c r="C20" s="9">
        <f>C21+C29+C31+C34+C35</f>
        <v>23550.8</v>
      </c>
      <c r="D20" s="9">
        <f>D21+D29+D31+D34+D35</f>
        <v>7284.808000000001</v>
      </c>
      <c r="E20" s="17">
        <f t="shared" si="0"/>
        <v>30.932316524279436</v>
      </c>
    </row>
    <row r="21" spans="1:5" ht="26.25" customHeight="1">
      <c r="A21" s="3" t="s">
        <v>8</v>
      </c>
      <c r="B21" s="3" t="s">
        <v>9</v>
      </c>
      <c r="C21" s="9">
        <f>C22+C28</f>
        <v>7583.75</v>
      </c>
      <c r="D21" s="9">
        <f>D22+D28+D27</f>
        <v>1857.23</v>
      </c>
      <c r="E21" s="17">
        <f t="shared" si="0"/>
        <v>24.489599472556453</v>
      </c>
    </row>
    <row r="22" spans="1:5" ht="25.5" customHeight="1">
      <c r="A22" s="8" t="s">
        <v>10</v>
      </c>
      <c r="B22" s="4" t="s">
        <v>11</v>
      </c>
      <c r="C22" s="10">
        <f>C23+C24+C27</f>
        <v>7133.75</v>
      </c>
      <c r="D22" s="10">
        <f>D23+D24</f>
        <v>1645.891</v>
      </c>
      <c r="E22" s="16">
        <f t="shared" si="0"/>
        <v>23.071890660592256</v>
      </c>
    </row>
    <row r="23" spans="1:5" ht="49.5" customHeight="1">
      <c r="A23" s="8" t="s">
        <v>44</v>
      </c>
      <c r="B23" s="4" t="s">
        <v>12</v>
      </c>
      <c r="C23" s="10">
        <v>7000</v>
      </c>
      <c r="D23" s="10">
        <v>1581.769</v>
      </c>
      <c r="E23" s="16">
        <f t="shared" si="0"/>
        <v>22.5967</v>
      </c>
    </row>
    <row r="24" spans="1:5" ht="39" customHeight="1">
      <c r="A24" s="8" t="s">
        <v>45</v>
      </c>
      <c r="B24" s="4" t="s">
        <v>13</v>
      </c>
      <c r="C24" s="10">
        <v>130</v>
      </c>
      <c r="D24" s="10">
        <v>64.122</v>
      </c>
      <c r="E24" s="16">
        <f t="shared" si="0"/>
        <v>49.324615384615385</v>
      </c>
    </row>
    <row r="25" spans="1:5" ht="12.75" hidden="1">
      <c r="A25" s="3" t="s">
        <v>14</v>
      </c>
      <c r="B25" s="3" t="s">
        <v>15</v>
      </c>
      <c r="C25" s="9">
        <f>SUM(C26)</f>
        <v>0</v>
      </c>
      <c r="D25" s="10">
        <v>0</v>
      </c>
      <c r="E25" s="16" t="e">
        <f t="shared" si="0"/>
        <v>#DIV/0!</v>
      </c>
    </row>
    <row r="26" spans="1:5" ht="25.5" hidden="1">
      <c r="A26" s="8" t="s">
        <v>16</v>
      </c>
      <c r="B26" s="4" t="s">
        <v>17</v>
      </c>
      <c r="C26" s="10">
        <v>0</v>
      </c>
      <c r="D26" s="10">
        <v>0</v>
      </c>
      <c r="E26" s="16" t="e">
        <f t="shared" si="0"/>
        <v>#DIV/0!</v>
      </c>
    </row>
    <row r="27" spans="1:5" ht="25.5">
      <c r="A27" s="8" t="s">
        <v>71</v>
      </c>
      <c r="B27" s="4" t="s">
        <v>72</v>
      </c>
      <c r="C27" s="10">
        <v>3.75</v>
      </c>
      <c r="D27" s="10">
        <v>1.562</v>
      </c>
      <c r="E27" s="16">
        <f t="shared" si="0"/>
        <v>41.653333333333336</v>
      </c>
    </row>
    <row r="28" spans="1:5" ht="13.5" customHeight="1">
      <c r="A28" s="8" t="s">
        <v>46</v>
      </c>
      <c r="B28" s="4" t="s">
        <v>30</v>
      </c>
      <c r="C28" s="10">
        <v>450</v>
      </c>
      <c r="D28" s="10">
        <v>209.777</v>
      </c>
      <c r="E28" s="16">
        <f t="shared" si="0"/>
        <v>46.61711111111111</v>
      </c>
    </row>
    <row r="29" spans="1:5" ht="13.5" customHeight="1">
      <c r="A29" s="3" t="s">
        <v>38</v>
      </c>
      <c r="B29" s="6" t="s">
        <v>39</v>
      </c>
      <c r="C29" s="9">
        <f>C30</f>
        <v>4800</v>
      </c>
      <c r="D29" s="9">
        <f>D30</f>
        <v>1985</v>
      </c>
      <c r="E29" s="17">
        <f t="shared" si="0"/>
        <v>41.354166666666664</v>
      </c>
    </row>
    <row r="30" spans="1:5" ht="13.5" customHeight="1">
      <c r="A30" s="8" t="s">
        <v>47</v>
      </c>
      <c r="B30" s="4" t="s">
        <v>40</v>
      </c>
      <c r="C30" s="10">
        <v>4800</v>
      </c>
      <c r="D30" s="10">
        <v>1985</v>
      </c>
      <c r="E30" s="16">
        <f t="shared" si="0"/>
        <v>41.354166666666664</v>
      </c>
    </row>
    <row r="31" spans="1:5" ht="17.25" customHeight="1">
      <c r="A31" s="3" t="s">
        <v>27</v>
      </c>
      <c r="B31" s="3" t="s">
        <v>26</v>
      </c>
      <c r="C31" s="9">
        <f>C32</f>
        <v>11000</v>
      </c>
      <c r="D31" s="9">
        <f>D32</f>
        <v>3368.096</v>
      </c>
      <c r="E31" s="16">
        <f t="shared" si="0"/>
        <v>30.619054545454542</v>
      </c>
    </row>
    <row r="32" spans="1:5" ht="14.25" customHeight="1">
      <c r="A32" s="8" t="s">
        <v>48</v>
      </c>
      <c r="B32" s="4" t="s">
        <v>28</v>
      </c>
      <c r="C32" s="10">
        <v>11000</v>
      </c>
      <c r="D32" s="10">
        <v>3368.096</v>
      </c>
      <c r="E32" s="16">
        <f t="shared" si="0"/>
        <v>30.619054545454542</v>
      </c>
    </row>
    <row r="33" spans="1:5" ht="14.25" customHeight="1">
      <c r="A33" s="3" t="s">
        <v>14</v>
      </c>
      <c r="B33" s="6" t="s">
        <v>36</v>
      </c>
      <c r="C33" s="9">
        <f>C34</f>
        <v>50</v>
      </c>
      <c r="D33" s="9">
        <f>D34</f>
        <v>13.212</v>
      </c>
      <c r="E33" s="17">
        <f t="shared" si="0"/>
        <v>26.423999999999996</v>
      </c>
    </row>
    <row r="34" spans="1:5" ht="14.25" customHeight="1">
      <c r="A34" s="8" t="s">
        <v>43</v>
      </c>
      <c r="B34" s="4" t="s">
        <v>17</v>
      </c>
      <c r="C34" s="10">
        <v>50</v>
      </c>
      <c r="D34" s="10">
        <v>13.212</v>
      </c>
      <c r="E34" s="16">
        <f t="shared" si="0"/>
        <v>26.423999999999996</v>
      </c>
    </row>
    <row r="35" spans="1:5" ht="14.25" customHeight="1">
      <c r="A35" s="3" t="s">
        <v>64</v>
      </c>
      <c r="B35" s="6" t="s">
        <v>66</v>
      </c>
      <c r="C35" s="9">
        <f>C37</f>
        <v>117.05</v>
      </c>
      <c r="D35" s="9">
        <f>D37+D36</f>
        <v>61.269999999999996</v>
      </c>
      <c r="E35" s="16">
        <f t="shared" si="0"/>
        <v>52.34515164459632</v>
      </c>
    </row>
    <row r="36" spans="1:5" ht="14.25" customHeight="1">
      <c r="A36" s="8" t="s">
        <v>75</v>
      </c>
      <c r="B36" s="4" t="s">
        <v>76</v>
      </c>
      <c r="C36" s="10">
        <v>0</v>
      </c>
      <c r="D36" s="10">
        <v>-55.78</v>
      </c>
      <c r="E36" s="16">
        <v>0</v>
      </c>
    </row>
    <row r="37" spans="1:5" ht="14.25" customHeight="1">
      <c r="A37" s="8" t="s">
        <v>65</v>
      </c>
      <c r="B37" s="4" t="s">
        <v>66</v>
      </c>
      <c r="C37" s="10">
        <v>117.05</v>
      </c>
      <c r="D37" s="15">
        <v>117.05</v>
      </c>
      <c r="E37" s="16">
        <f t="shared" si="0"/>
        <v>100</v>
      </c>
    </row>
    <row r="38" spans="1:5" ht="42" customHeight="1">
      <c r="A38" s="3" t="s">
        <v>18</v>
      </c>
      <c r="B38" s="6" t="s">
        <v>19</v>
      </c>
      <c r="C38" s="13">
        <f>SUM(C39:C45)</f>
        <v>64376.59800000001</v>
      </c>
      <c r="D38" s="13">
        <f>SUM(D39:D45)</f>
        <v>19638.735000000004</v>
      </c>
      <c r="E38" s="17">
        <f t="shared" si="0"/>
        <v>30.506015555528425</v>
      </c>
    </row>
    <row r="39" spans="1:5" ht="26.25" customHeight="1">
      <c r="A39" s="8" t="s">
        <v>58</v>
      </c>
      <c r="B39" s="4" t="s">
        <v>41</v>
      </c>
      <c r="C39" s="10">
        <v>10691.7</v>
      </c>
      <c r="D39" s="14">
        <v>5880.435</v>
      </c>
      <c r="E39" s="10">
        <f t="shared" si="0"/>
        <v>55.00000000000001</v>
      </c>
    </row>
    <row r="40" spans="1:5" ht="26.25" customHeight="1">
      <c r="A40" s="8" t="s">
        <v>68</v>
      </c>
      <c r="B40" s="4" t="s">
        <v>67</v>
      </c>
      <c r="C40" s="10">
        <v>34481.12</v>
      </c>
      <c r="D40" s="12">
        <v>0</v>
      </c>
      <c r="E40" s="10">
        <f t="shared" si="0"/>
        <v>0</v>
      </c>
    </row>
    <row r="41" spans="1:5" ht="70.5" customHeight="1">
      <c r="A41" s="8" t="s">
        <v>59</v>
      </c>
      <c r="B41" s="4" t="s">
        <v>57</v>
      </c>
      <c r="C41" s="10">
        <v>5543</v>
      </c>
      <c r="D41" s="14">
        <v>5543</v>
      </c>
      <c r="E41" s="10">
        <f t="shared" si="0"/>
        <v>100</v>
      </c>
    </row>
    <row r="42" spans="1:5" ht="26.25" customHeight="1">
      <c r="A42" s="8" t="s">
        <v>60</v>
      </c>
      <c r="B42" s="4" t="s">
        <v>51</v>
      </c>
      <c r="C42" s="10">
        <v>7120.6</v>
      </c>
      <c r="D42" s="14">
        <v>7104.6</v>
      </c>
      <c r="E42" s="10">
        <f t="shared" si="0"/>
        <v>99.77529983428363</v>
      </c>
    </row>
    <row r="43" spans="1:5" ht="26.25" customHeight="1">
      <c r="A43" s="8" t="s">
        <v>62</v>
      </c>
      <c r="B43" s="4" t="s">
        <v>31</v>
      </c>
      <c r="C43" s="10">
        <v>598.508</v>
      </c>
      <c r="D43" s="12">
        <v>299.25</v>
      </c>
      <c r="E43" s="10">
        <f t="shared" si="0"/>
        <v>49.99933167142294</v>
      </c>
    </row>
    <row r="44" spans="1:5" ht="25.5" customHeight="1">
      <c r="A44" s="8" t="s">
        <v>61</v>
      </c>
      <c r="B44" s="4" t="s">
        <v>22</v>
      </c>
      <c r="C44" s="10">
        <v>662.9</v>
      </c>
      <c r="D44" s="14">
        <v>331.45</v>
      </c>
      <c r="E44" s="10">
        <f t="shared" si="0"/>
        <v>50</v>
      </c>
    </row>
    <row r="45" spans="1:5" ht="14.25" customHeight="1">
      <c r="A45" s="8" t="s">
        <v>63</v>
      </c>
      <c r="B45" s="4" t="s">
        <v>35</v>
      </c>
      <c r="C45" s="10">
        <v>5278.77</v>
      </c>
      <c r="D45" s="12">
        <v>480</v>
      </c>
      <c r="E45" s="10">
        <f t="shared" si="0"/>
        <v>9.093027352962906</v>
      </c>
    </row>
    <row r="46" spans="1:5" ht="44.25" customHeight="1">
      <c r="A46" s="3" t="s">
        <v>77</v>
      </c>
      <c r="B46" s="6" t="s">
        <v>78</v>
      </c>
      <c r="C46" s="9">
        <v>0</v>
      </c>
      <c r="D46" s="18">
        <f>D47</f>
        <v>-256.677</v>
      </c>
      <c r="E46" s="9">
        <v>0</v>
      </c>
    </row>
    <row r="47" spans="1:5" ht="37.5" customHeight="1">
      <c r="A47" s="8" t="s">
        <v>79</v>
      </c>
      <c r="B47" s="4" t="s">
        <v>80</v>
      </c>
      <c r="C47" s="10">
        <v>0</v>
      </c>
      <c r="D47" s="12">
        <v>-256.677</v>
      </c>
      <c r="E47" s="10">
        <v>0</v>
      </c>
    </row>
    <row r="48" spans="1:5" ht="12.75">
      <c r="A48" s="8"/>
      <c r="B48" s="3" t="s">
        <v>20</v>
      </c>
      <c r="C48" s="9">
        <f>C10+C20+C38</f>
        <v>169621.89800000002</v>
      </c>
      <c r="D48" s="9">
        <f>D10+D20+D38+D46</f>
        <v>54762.145</v>
      </c>
      <c r="E48" s="17">
        <f t="shared" si="0"/>
        <v>32.28483211524964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42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2017-08-28T08:18:24Z</cp:lastPrinted>
  <dcterms:created xsi:type="dcterms:W3CDTF">1996-10-08T23:32:33Z</dcterms:created>
  <dcterms:modified xsi:type="dcterms:W3CDTF">2017-09-04T08:47:50Z</dcterms:modified>
  <cp:category/>
  <cp:version/>
  <cp:contentType/>
  <cp:contentStatus/>
</cp:coreProperties>
</file>