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<sst xmlns="http://schemas.openxmlformats.org/spreadsheetml/2006/main" count="80" uniqueCount="78">
  <si>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</si>
  <si>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</si>
  <si>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</si>
  <si>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</si>
  <si>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</si>
  <si>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</si>
  <si>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</si>
  <si>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</si>
  <si>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</si>
  <si>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</si>
  <si>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</si>
  <si>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</si>
  <si>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</si>
  <si>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</si>
  <si>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</si>
  <si>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</si>
  <si>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</si>
  <si>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</si>
  <si>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</si>
  <si>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</si>
  <si>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</si>
  <si>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Приложение № 2 к решению Совета депутатов</t>
  </si>
  <si>
    <t>1 01 02000 10 0000 110</t>
  </si>
  <si>
    <t>1 06 01000 10 0000 110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</si>
  <si>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</si>
  <si>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</si>
  <si>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</si>
  <si>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</si>
  <si>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</si>
  <si>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</si>
  <si>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Субвенции на выполнение полномочий в сфере земельных отношений из бюджета ГМР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</si>
  <si>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</si>
  <si>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</si>
  <si>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</si>
  <si>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</si>
  <si>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1 06 04000 10 0000 110</t>
  </si>
  <si>
    <t xml:space="preserve">1 06 06000 10 0000 110   </t>
  </si>
  <si>
    <t>Транспортный налог</t>
  </si>
  <si>
    <t>Налоги на совокупный доход</t>
  </si>
  <si>
    <t>Единый сельскохозяйственный налог</t>
  </si>
  <si>
    <t>1 05 00000 00 0000 000</t>
  </si>
  <si>
    <t>1 05 03000 10 0000 110</t>
  </si>
  <si>
    <t>Иные межбюджетные трансферты</t>
  </si>
  <si>
    <t>Прогнозируемые поступления доходов в бюджет Вырицкого городского поселения на 2015 г.</t>
  </si>
  <si>
    <t>Сумма на 2015г.       (тыс.руб.)</t>
  </si>
  <si>
    <t>Штрафы, санкции,возмещение ущерба</t>
  </si>
  <si>
    <t>1 01 03000 10 0000 110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</si>
  <si>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</si>
  <si>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</si>
  <si>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</si>
  <si>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</si>
  <si>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>Дотации бюджетам поселений на выравнивание бюджетной обеспеченности (ФФПП район)</t>
  </si>
  <si>
    <t>Сумма на 2015г.  (тыс.руб.)</t>
  </si>
  <si>
    <t>Изменения 2015г. тыс.руб.</t>
  </si>
  <si>
    <t>1 11 05000 13 0000 120</t>
  </si>
  <si>
    <t>1 11 05010 13 0000 120</t>
  </si>
  <si>
    <t>1 11 05035 13 0000 120</t>
  </si>
  <si>
    <t>1 11 09045 13 0111 120</t>
  </si>
  <si>
    <t>1 13 01995 13 0535 130</t>
  </si>
  <si>
    <t>1 14 06013 13 0000 430</t>
  </si>
  <si>
    <t>1 16 90050 13 0000 140</t>
  </si>
  <si>
    <t xml:space="preserve">2 02 01001 13 0000 151 </t>
  </si>
  <si>
    <t>2 02 01014 13 0000 151</t>
  </si>
  <si>
    <t>2 02 03015 13 0000 151</t>
  </si>
  <si>
    <t>2 02 03024 13 0000 151</t>
  </si>
  <si>
    <t>2 02 04999 13 0000 151</t>
  </si>
  <si>
    <t>Прочие субсидии бюджетам поселений</t>
  </si>
  <si>
    <t>Уточненный бюджет на 2015г. тыс.руб.</t>
  </si>
  <si>
    <t>2 02 02077 13 0000 151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</si>
  <si>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</si>
  <si>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поселений на осуществление дорожной деятельности в отношении автодорог общего пользования а также капремонта и ремонта дворовых территорий</t>
  </si>
  <si>
    <t>2 02 02216 13 0000 151</t>
  </si>
  <si>
    <t>2 02 02999 13 0000 151</t>
  </si>
  <si>
    <t>1 11 09045 13 0000 120</t>
  </si>
  <si>
    <t>Прочие поступления от использования имущества, находящегося в собственности городского поселения</t>
  </si>
  <si>
    <t>1 14 02053 13 0000 410</t>
  </si>
  <si>
    <t>Доходы от реализации иного имущества, находящегося в собственности городских поселений</t>
  </si>
  <si>
    <t>№93 от 25 ноября 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</si>
</sst>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right" vertical="distributed"/>
    </xf>
    <xf numFmtId="0" fontId="1" fillId="0" borderId="10" xfId="0" applyFont="1" applyBorder="1" applyAlignment="1">
      <alignment horizontal="right" vertical="distributed"/>
    </xf>
    <xf numFmtId="172" fontId="1" fillId="0" borderId="10" xfId="0" applyNumberFormat="1" applyFont="1" applyBorder="1" applyAlignment="1">
      <alignment horizontal="right" vertical="distributed"/>
    </xf>
    <xf numFmtId="172" fontId="2" fillId="0" borderId="10" xfId="0" applyNumberFormat="1" applyFont="1" applyBorder="1" applyAlignment="1">
      <alignment horizontal="right" vertical="distributed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horizontal="right" vertical="distributed"/>
    </xf>
    <xf numFmtId="173" fontId="1" fillId="0" borderId="1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horizontal="right" vertical="distributed"/>
    </xf>
    <xf numFmtId="0" fontId="2" fillId="0" borderId="10" xfId="0" applyFont="1" applyBorder="1" applyAlignment="1">
      <alignment/>
    </xf>
    <xf numFmtId="172" fontId="1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  <xf numFmtId="0" fontId="2" fillId="0" borderId="11" xfId="0" applyFont="1" applyBorder="1" applyAlignment="1">
      <alignment horizontal="center" vertical="distributed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44" sqref="A44:A47"/>
    </sheetView>
  </sheetViews>
  <sheetFormatPr defaultColWidth="9.140625" defaultRowHeight="12.75"/>
  <cols>
    <col min="1" max="1" width="21.140625" style="1" customWidth="1"/>
    <col min="2" max="2" width="51.57421875" style="1" customWidth="1"/>
    <col min="3" max="3" width="1.1484375" style="1" hidden="1" customWidth="1"/>
    <col min="4" max="4" width="10.140625" style="1" hidden="1" customWidth="1"/>
    <col min="5" max="5" width="10.28125" style="1" hidden="1" customWidth="1"/>
    <col min="6" max="6" width="12.28125" style="1" customWidth="1"/>
    <col min="7" max="16384" width="9.140625" style="1" customWidth="1"/>
  </cols>
  <sheetData>
    <row r="1" spans="2:6" ht="12.75">
      <c r="B1" s="27" t="s">
        <v>21</v>
      </c>
      <c r="C1" s="27"/>
      <c r="D1" s="28"/>
      <c r="E1" s="28"/>
      <c r="F1" s="28"/>
    </row>
    <row r="2" spans="1:6" ht="12.75">
      <c r="A2" s="2"/>
      <c r="B2" s="27" t="s">
        <v>32</v>
      </c>
      <c r="C2" s="27"/>
      <c r="D2" s="28"/>
      <c r="E2" s="28"/>
      <c r="F2" s="28"/>
    </row>
    <row r="3" spans="2:6" ht="12.75">
      <c r="B3" s="29" t="s">
        <v>77</v>
      </c>
      <c r="C3" s="29"/>
      <c r="D3" s="28"/>
      <c r="E3" s="28"/>
      <c r="F3" s="28"/>
    </row>
    <row r="4" ht="2.25" customHeight="1"/>
    <row r="5" spans="1:6" ht="23.25" customHeight="1">
      <c r="A5" s="30" t="s">
        <v>43</v>
      </c>
      <c r="B5" s="30"/>
      <c r="C5" s="30"/>
      <c r="D5" s="31"/>
      <c r="E5" s="31"/>
      <c r="F5" s="31"/>
    </row>
    <row r="6" spans="1:6" ht="54.75" customHeight="1">
      <c r="A6" s="8" t="s">
        <v>0</v>
      </c>
      <c r="B6" s="8" t="s">
        <v>25</v>
      </c>
      <c r="C6" s="8" t="s">
        <v>44</v>
      </c>
      <c r="D6" s="8" t="s">
        <v>52</v>
      </c>
      <c r="E6" s="14" t="s">
        <v>53</v>
      </c>
      <c r="F6" s="14" t="s">
        <v>67</v>
      </c>
    </row>
    <row r="7" spans="1:6" ht="17.25" customHeight="1">
      <c r="A7" s="3" t="s">
        <v>1</v>
      </c>
      <c r="B7" s="7" t="s">
        <v>26</v>
      </c>
      <c r="C7" s="9">
        <f>C8+C11+C13</f>
        <v>70348.1</v>
      </c>
      <c r="D7" s="9">
        <f>D8+D11+D13</f>
        <v>67186.9</v>
      </c>
      <c r="E7" s="22">
        <f>E8+E11+E13</f>
        <v>7434.7</v>
      </c>
      <c r="F7" s="16">
        <f>F8+F11+F13</f>
        <v>74621.6</v>
      </c>
    </row>
    <row r="8" spans="1:6" ht="15.75" customHeight="1">
      <c r="A8" s="3" t="s">
        <v>2</v>
      </c>
      <c r="B8" s="3" t="s">
        <v>3</v>
      </c>
      <c r="C8" s="9">
        <f>SUM(C9+C10)</f>
        <v>20768.8</v>
      </c>
      <c r="D8" s="9">
        <f>SUM(D9+D10)</f>
        <v>17607.6</v>
      </c>
      <c r="E8" s="13"/>
      <c r="F8" s="16">
        <f>F9+F10</f>
        <v>17607.6</v>
      </c>
    </row>
    <row r="9" spans="1:6" ht="15.75" customHeight="1">
      <c r="A9" s="8" t="s">
        <v>22</v>
      </c>
      <c r="B9" s="4" t="s">
        <v>4</v>
      </c>
      <c r="C9" s="10">
        <v>9016.4</v>
      </c>
      <c r="D9" s="10">
        <v>9016.4</v>
      </c>
      <c r="E9" s="13"/>
      <c r="F9" s="15">
        <f aca="true" t="shared" si="0" ref="F9:F41">D9+E9</f>
        <v>9016.4</v>
      </c>
    </row>
    <row r="10" spans="1:6" ht="15.75" customHeight="1">
      <c r="A10" s="8" t="s">
        <v>46</v>
      </c>
      <c r="B10" s="4" t="s">
        <v>47</v>
      </c>
      <c r="C10" s="10">
        <v>11752.4</v>
      </c>
      <c r="D10" s="10">
        <v>8591.2</v>
      </c>
      <c r="E10" s="13"/>
      <c r="F10" s="15">
        <f t="shared" si="0"/>
        <v>8591.2</v>
      </c>
    </row>
    <row r="11" spans="1:6" ht="15.75" customHeight="1">
      <c r="A11" s="3" t="s">
        <v>40</v>
      </c>
      <c r="B11" s="3" t="s">
        <v>38</v>
      </c>
      <c r="C11" s="9">
        <f>C12</f>
        <v>319</v>
      </c>
      <c r="D11" s="12">
        <f>D12</f>
        <v>319</v>
      </c>
      <c r="E11" s="13">
        <f>E12</f>
        <v>-105</v>
      </c>
      <c r="F11" s="18">
        <f t="shared" si="0"/>
        <v>214</v>
      </c>
    </row>
    <row r="12" spans="1:6" ht="14.25" customHeight="1">
      <c r="A12" s="8" t="s">
        <v>41</v>
      </c>
      <c r="B12" s="4" t="s">
        <v>39</v>
      </c>
      <c r="C12" s="10">
        <v>319</v>
      </c>
      <c r="D12" s="11">
        <v>319</v>
      </c>
      <c r="E12" s="13">
        <v>-105</v>
      </c>
      <c r="F12" s="23">
        <f t="shared" si="0"/>
        <v>214</v>
      </c>
    </row>
    <row r="13" spans="1:6" ht="15" customHeight="1">
      <c r="A13" s="3" t="s">
        <v>5</v>
      </c>
      <c r="B13" s="3" t="s">
        <v>6</v>
      </c>
      <c r="C13" s="9">
        <f>C14+C15+C16</f>
        <v>49260.3</v>
      </c>
      <c r="D13" s="9">
        <f>D14+D15+D16</f>
        <v>49260.3</v>
      </c>
      <c r="E13" s="22">
        <f>SUM(E14:E16)</f>
        <v>7539.7</v>
      </c>
      <c r="F13" s="18">
        <f t="shared" si="0"/>
        <v>56800</v>
      </c>
    </row>
    <row r="14" spans="1:6" ht="13.5" customHeight="1">
      <c r="A14" s="8" t="s">
        <v>23</v>
      </c>
      <c r="B14" s="4" t="s">
        <v>7</v>
      </c>
      <c r="C14" s="10">
        <v>5016.3</v>
      </c>
      <c r="D14" s="10">
        <v>5016.3</v>
      </c>
      <c r="E14" s="13">
        <v>783.7</v>
      </c>
      <c r="F14" s="23">
        <f t="shared" si="0"/>
        <v>5800</v>
      </c>
    </row>
    <row r="15" spans="1:6" ht="14.25" customHeight="1">
      <c r="A15" s="3" t="s">
        <v>35</v>
      </c>
      <c r="B15" s="4" t="s">
        <v>37</v>
      </c>
      <c r="C15" s="10">
        <v>6244</v>
      </c>
      <c r="D15" s="11">
        <v>6244</v>
      </c>
      <c r="E15" s="24">
        <v>1756</v>
      </c>
      <c r="F15" s="23">
        <f t="shared" si="0"/>
        <v>8000</v>
      </c>
    </row>
    <row r="16" spans="1:6" ht="13.5" customHeight="1">
      <c r="A16" s="3" t="s">
        <v>36</v>
      </c>
      <c r="B16" s="4" t="s">
        <v>8</v>
      </c>
      <c r="C16" s="10">
        <v>38000</v>
      </c>
      <c r="D16" s="11">
        <v>38000</v>
      </c>
      <c r="E16" s="24">
        <v>5000</v>
      </c>
      <c r="F16" s="23">
        <f t="shared" si="0"/>
        <v>43000</v>
      </c>
    </row>
    <row r="17" spans="1:6" ht="11.25" customHeight="1">
      <c r="A17" s="3"/>
      <c r="B17" s="7" t="s">
        <v>27</v>
      </c>
      <c r="C17" s="12">
        <f>C18+C26+C28+C32</f>
        <v>21000</v>
      </c>
      <c r="D17" s="12">
        <f>D18+D26+D28+D32</f>
        <v>21000</v>
      </c>
      <c r="E17" s="25">
        <f>E18+E26+E28+E31</f>
        <v>-4080</v>
      </c>
      <c r="F17" s="18">
        <f t="shared" si="0"/>
        <v>16920</v>
      </c>
    </row>
    <row r="18" spans="1:6" ht="26.25" customHeight="1">
      <c r="A18" s="3" t="s">
        <v>9</v>
      </c>
      <c r="B18" s="3" t="s">
        <v>10</v>
      </c>
      <c r="C18" s="9">
        <f>C19+C25</f>
        <v>6600</v>
      </c>
      <c r="D18" s="12">
        <f>D19+D25</f>
        <v>6600</v>
      </c>
      <c r="E18" s="26">
        <f>E24</f>
        <v>35</v>
      </c>
      <c r="F18" s="18">
        <f t="shared" si="0"/>
        <v>6635</v>
      </c>
    </row>
    <row r="19" spans="1:6" ht="25.5" customHeight="1">
      <c r="A19" s="8" t="s">
        <v>54</v>
      </c>
      <c r="B19" s="4" t="s">
        <v>11</v>
      </c>
      <c r="C19" s="10">
        <f>C20+C21</f>
        <v>6150</v>
      </c>
      <c r="D19" s="11">
        <f>D20+D21</f>
        <v>6150</v>
      </c>
      <c r="E19" s="13"/>
      <c r="F19" s="23">
        <f t="shared" si="0"/>
        <v>6150</v>
      </c>
    </row>
    <row r="20" spans="1:6" ht="49.5" customHeight="1">
      <c r="A20" s="8" t="s">
        <v>55</v>
      </c>
      <c r="B20" s="4" t="s">
        <v>12</v>
      </c>
      <c r="C20" s="10">
        <v>6000</v>
      </c>
      <c r="D20" s="11">
        <v>6000</v>
      </c>
      <c r="E20" s="13"/>
      <c r="F20" s="23">
        <f t="shared" si="0"/>
        <v>6000</v>
      </c>
    </row>
    <row r="21" spans="1:6" ht="39" customHeight="1">
      <c r="A21" s="8" t="s">
        <v>56</v>
      </c>
      <c r="B21" s="4" t="s">
        <v>13</v>
      </c>
      <c r="C21" s="10">
        <v>150</v>
      </c>
      <c r="D21" s="11">
        <v>150</v>
      </c>
      <c r="E21" s="13"/>
      <c r="F21" s="23">
        <f t="shared" si="0"/>
        <v>150</v>
      </c>
    </row>
    <row r="22" spans="1:6" ht="12.75" hidden="1">
      <c r="A22" s="3" t="s">
        <v>14</v>
      </c>
      <c r="B22" s="3" t="s">
        <v>15</v>
      </c>
      <c r="C22" s="9">
        <f>SUM(C23)</f>
        <v>0</v>
      </c>
      <c r="D22" s="12">
        <f>SUM(D23)</f>
        <v>0</v>
      </c>
      <c r="E22" s="13"/>
      <c r="F22" s="23">
        <f t="shared" si="0"/>
        <v>0</v>
      </c>
    </row>
    <row r="23" spans="1:6" ht="25.5" hidden="1">
      <c r="A23" s="8" t="s">
        <v>16</v>
      </c>
      <c r="B23" s="4" t="s">
        <v>17</v>
      </c>
      <c r="C23" s="10">
        <v>0</v>
      </c>
      <c r="D23" s="11">
        <v>0</v>
      </c>
      <c r="E23" s="13"/>
      <c r="F23" s="23">
        <f t="shared" si="0"/>
        <v>0</v>
      </c>
    </row>
    <row r="24" spans="1:6" ht="25.5">
      <c r="A24" s="8" t="s">
        <v>73</v>
      </c>
      <c r="B24" s="4" t="s">
        <v>74</v>
      </c>
      <c r="C24" s="10"/>
      <c r="D24" s="11">
        <v>0</v>
      </c>
      <c r="E24" s="23">
        <v>35</v>
      </c>
      <c r="F24" s="23">
        <f>D24+E24</f>
        <v>35</v>
      </c>
    </row>
    <row r="25" spans="1:6" ht="13.5" customHeight="1">
      <c r="A25" s="8" t="s">
        <v>57</v>
      </c>
      <c r="B25" s="4" t="s">
        <v>33</v>
      </c>
      <c r="C25" s="10">
        <v>450</v>
      </c>
      <c r="D25" s="11">
        <v>450</v>
      </c>
      <c r="E25" s="13"/>
      <c r="F25" s="23">
        <f t="shared" si="0"/>
        <v>450</v>
      </c>
    </row>
    <row r="26" spans="1:6" ht="13.5" customHeight="1">
      <c r="A26" s="3" t="s">
        <v>48</v>
      </c>
      <c r="B26" s="6" t="s">
        <v>49</v>
      </c>
      <c r="C26" s="9">
        <f>C27</f>
        <v>4300</v>
      </c>
      <c r="D26" s="12">
        <f>D27</f>
        <v>4300</v>
      </c>
      <c r="E26" s="22">
        <f>E27</f>
        <v>-300</v>
      </c>
      <c r="F26" s="18">
        <f t="shared" si="0"/>
        <v>4000</v>
      </c>
    </row>
    <row r="27" spans="1:6" ht="13.5" customHeight="1">
      <c r="A27" s="8" t="s">
        <v>58</v>
      </c>
      <c r="B27" s="4" t="s">
        <v>50</v>
      </c>
      <c r="C27" s="10">
        <v>4300</v>
      </c>
      <c r="D27" s="11">
        <v>4300</v>
      </c>
      <c r="E27" s="13">
        <v>-300</v>
      </c>
      <c r="F27" s="23">
        <f t="shared" si="0"/>
        <v>4000</v>
      </c>
    </row>
    <row r="28" spans="1:6" ht="17.25" customHeight="1">
      <c r="A28" s="3" t="s">
        <v>29</v>
      </c>
      <c r="B28" s="3" t="s">
        <v>28</v>
      </c>
      <c r="C28" s="9">
        <f>SUM(C29)</f>
        <v>10000</v>
      </c>
      <c r="D28" s="12">
        <f>SUM(D29)</f>
        <v>10000</v>
      </c>
      <c r="E28" s="22">
        <f>SUM(E29:E30)</f>
        <v>-3765</v>
      </c>
      <c r="F28" s="18">
        <f t="shared" si="0"/>
        <v>6235</v>
      </c>
    </row>
    <row r="29" spans="1:6" ht="14.25" customHeight="1">
      <c r="A29" s="8" t="s">
        <v>59</v>
      </c>
      <c r="B29" s="4" t="s">
        <v>31</v>
      </c>
      <c r="C29" s="10">
        <v>10000</v>
      </c>
      <c r="D29" s="11">
        <v>10000</v>
      </c>
      <c r="E29" s="13">
        <v>-4000</v>
      </c>
      <c r="F29" s="23">
        <f t="shared" si="0"/>
        <v>6000</v>
      </c>
    </row>
    <row r="30" spans="1:6" ht="27" customHeight="1">
      <c r="A30" s="8" t="s">
        <v>75</v>
      </c>
      <c r="B30" s="4" t="s">
        <v>76</v>
      </c>
      <c r="C30" s="10"/>
      <c r="D30" s="10">
        <v>0</v>
      </c>
      <c r="E30" s="15">
        <v>235</v>
      </c>
      <c r="F30" s="23">
        <f>D30+E30</f>
        <v>235</v>
      </c>
    </row>
    <row r="31" spans="1:6" ht="14.25" customHeight="1">
      <c r="A31" s="3" t="s">
        <v>14</v>
      </c>
      <c r="B31" s="6" t="s">
        <v>45</v>
      </c>
      <c r="C31" s="11">
        <f>C32</f>
        <v>100</v>
      </c>
      <c r="D31" s="12">
        <f>D32</f>
        <v>100</v>
      </c>
      <c r="E31" s="22">
        <f>E32</f>
        <v>-50</v>
      </c>
      <c r="F31" s="18">
        <f t="shared" si="0"/>
        <v>50</v>
      </c>
    </row>
    <row r="32" spans="1:6" ht="14.25" customHeight="1">
      <c r="A32" s="8" t="s">
        <v>60</v>
      </c>
      <c r="B32" s="4" t="s">
        <v>17</v>
      </c>
      <c r="C32" s="11">
        <v>100</v>
      </c>
      <c r="D32" s="11">
        <v>100</v>
      </c>
      <c r="E32" s="13">
        <v>-50</v>
      </c>
      <c r="F32" s="23">
        <f t="shared" si="0"/>
        <v>50</v>
      </c>
    </row>
    <row r="33" spans="1:6" ht="38.25" customHeight="1">
      <c r="A33" s="3" t="s">
        <v>18</v>
      </c>
      <c r="B33" s="6" t="s">
        <v>19</v>
      </c>
      <c r="C33" s="9">
        <f>C34+C35+C39+C40+C41</f>
        <v>2211.4</v>
      </c>
      <c r="D33" s="21">
        <f>SUM(D34:D41)</f>
        <v>27364.229</v>
      </c>
      <c r="E33" s="18">
        <f>E34+E35+E39+E40+E41+E38+E36+E37</f>
        <v>0</v>
      </c>
      <c r="F33" s="18">
        <f>F34+F35+F39+F40+F41+F38+F36+F37</f>
        <v>27364.229</v>
      </c>
    </row>
    <row r="34" spans="1:6" ht="29.25" customHeight="1">
      <c r="A34" s="8" t="s">
        <v>61</v>
      </c>
      <c r="B34" s="4" t="s">
        <v>51</v>
      </c>
      <c r="C34" s="10">
        <v>578.1</v>
      </c>
      <c r="D34" s="10">
        <v>578.1</v>
      </c>
      <c r="E34" s="13"/>
      <c r="F34" s="15">
        <f t="shared" si="0"/>
        <v>578.1</v>
      </c>
    </row>
    <row r="35" spans="1:6" ht="25.5" customHeight="1">
      <c r="A35" s="8" t="s">
        <v>62</v>
      </c>
      <c r="B35" s="4" t="s">
        <v>30</v>
      </c>
      <c r="C35" s="10">
        <v>291.6</v>
      </c>
      <c r="D35" s="10">
        <v>48.6</v>
      </c>
      <c r="E35" s="15"/>
      <c r="F35" s="15">
        <f t="shared" si="0"/>
        <v>48.6</v>
      </c>
    </row>
    <row r="36" spans="1:6" ht="39" customHeight="1">
      <c r="A36" s="8" t="s">
        <v>68</v>
      </c>
      <c r="B36" s="4" t="s">
        <v>69</v>
      </c>
      <c r="C36" s="10"/>
      <c r="D36" s="10">
        <v>9049.167</v>
      </c>
      <c r="E36" s="15"/>
      <c r="F36" s="15">
        <f t="shared" si="0"/>
        <v>9049.167</v>
      </c>
    </row>
    <row r="37" spans="1:6" ht="38.25" customHeight="1">
      <c r="A37" s="8" t="s">
        <v>71</v>
      </c>
      <c r="B37" s="4" t="s">
        <v>70</v>
      </c>
      <c r="C37" s="12"/>
      <c r="D37" s="19">
        <v>11338</v>
      </c>
      <c r="E37" s="19"/>
      <c r="F37" s="20">
        <f>E37+D37</f>
        <v>11338</v>
      </c>
    </row>
    <row r="38" spans="1:6" ht="25.5" customHeight="1">
      <c r="A38" s="8" t="s">
        <v>72</v>
      </c>
      <c r="B38" s="4" t="s">
        <v>66</v>
      </c>
      <c r="C38" s="10"/>
      <c r="D38" s="10">
        <v>3042.44</v>
      </c>
      <c r="E38" s="15"/>
      <c r="F38" s="15">
        <f>D38+E38</f>
        <v>3042.44</v>
      </c>
    </row>
    <row r="39" spans="1:6" ht="25.5" customHeight="1">
      <c r="A39" s="8" t="s">
        <v>63</v>
      </c>
      <c r="B39" s="4" t="s">
        <v>24</v>
      </c>
      <c r="C39" s="10">
        <v>794.2</v>
      </c>
      <c r="D39" s="10">
        <v>644.08</v>
      </c>
      <c r="E39" s="15"/>
      <c r="F39" s="17">
        <f t="shared" si="0"/>
        <v>644.08</v>
      </c>
    </row>
    <row r="40" spans="1:6" ht="25.5" customHeight="1">
      <c r="A40" s="8" t="s">
        <v>64</v>
      </c>
      <c r="B40" s="4" t="s">
        <v>34</v>
      </c>
      <c r="C40" s="10">
        <v>547.5</v>
      </c>
      <c r="D40" s="10">
        <v>547.48</v>
      </c>
      <c r="E40" s="15"/>
      <c r="F40" s="15">
        <f t="shared" si="0"/>
        <v>547.48</v>
      </c>
    </row>
    <row r="41" spans="1:6" ht="14.25" customHeight="1">
      <c r="A41" s="8" t="s">
        <v>65</v>
      </c>
      <c r="B41" s="4" t="s">
        <v>42</v>
      </c>
      <c r="C41" s="10"/>
      <c r="D41" s="10">
        <v>2116.362</v>
      </c>
      <c r="E41" s="13"/>
      <c r="F41" s="15">
        <f t="shared" si="0"/>
        <v>2116.362</v>
      </c>
    </row>
    <row r="42" spans="1:6" ht="12.75">
      <c r="A42" s="8"/>
      <c r="B42" s="3" t="s">
        <v>20</v>
      </c>
      <c r="C42" s="9">
        <f>C7+C17+C33</f>
        <v>93559.5</v>
      </c>
      <c r="D42" s="12">
        <f>D7+D17+D33</f>
        <v>115551.12899999999</v>
      </c>
      <c r="E42" s="12">
        <f>E7+E17+E33</f>
        <v>3354.7</v>
      </c>
      <c r="F42" s="12">
        <f>F7+F17+F33</f>
        <v>118905.829</v>
      </c>
    </row>
    <row r="43" spans="1:4" ht="12.75">
      <c r="A43" s="5"/>
      <c r="B43" s="5"/>
      <c r="C43" s="2"/>
      <c r="D43" s="2"/>
    </row>
    <row r="44" spans="1:4" ht="12.75">
      <c r="A44" s="5"/>
      <c r="B44" s="5"/>
      <c r="C44" s="2"/>
      <c r="D44" s="2"/>
    </row>
    <row r="45" spans="1:4" ht="12.75">
      <c r="A45" s="5"/>
      <c r="B45" s="5"/>
      <c r="C45" s="2"/>
      <c r="D45" s="2"/>
    </row>
    <row r="46" spans="1:4" ht="12.75">
      <c r="A46" s="5"/>
      <c r="B46" s="5"/>
      <c r="C46" s="2"/>
      <c r="D46" s="2"/>
    </row>
    <row r="47" spans="1:4" ht="12.75">
      <c r="A47" s="5"/>
      <c r="B47" s="5"/>
      <c r="C47" s="2"/>
      <c r="D47" s="2"/>
    </row>
    <row r="48" spans="1:4" ht="12.75">
      <c r="A48" s="5"/>
      <c r="B48" s="5"/>
      <c r="C48" s="2"/>
      <c r="D48" s="2"/>
    </row>
    <row r="49" spans="1:4" ht="12.75">
      <c r="A49" s="5"/>
      <c r="B49" s="5"/>
      <c r="C49" s="2"/>
      <c r="D49" s="2"/>
    </row>
    <row r="50" spans="1:4" ht="12.75">
      <c r="A50" s="5"/>
      <c r="B50" s="5"/>
      <c r="C50" s="2"/>
      <c r="D50" s="2"/>
    </row>
    <row r="51" spans="1:4" ht="12.75">
      <c r="A51" s="5"/>
      <c r="B51" s="5"/>
      <c r="C51" s="2"/>
      <c r="D51" s="2"/>
    </row>
    <row r="52" spans="1:4" ht="12.75">
      <c r="A52" s="5"/>
      <c r="B52" s="5"/>
      <c r="C52" s="2"/>
      <c r="D52" s="2"/>
    </row>
    <row r="53" spans="1:4" ht="12.75">
      <c r="A53" s="5"/>
      <c r="B53" s="5"/>
      <c r="C53" s="2"/>
      <c r="D53" s="2"/>
    </row>
    <row r="54" spans="1:4" ht="12.75">
      <c r="A54" s="5"/>
      <c r="B54" s="5"/>
      <c r="C54" s="2"/>
      <c r="D54" s="2"/>
    </row>
  </sheetData>
  <sheetProtection/>
  <mergeCells count="4">
    <mergeCell ref="B1:F1"/>
    <mergeCell ref="B2:F2"/>
    <mergeCell ref="B3:F3"/>
    <mergeCell ref="A5:F5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2015-11-11T13:32:50Z</cp:lastPrinted>
  <dcterms:created xsi:type="dcterms:W3CDTF">1996-10-08T23:32:33Z</dcterms:created>
  <dcterms:modified xsi:type="dcterms:W3CDTF">2015-11-25T13:21:05Z</dcterms:modified>
  <cp:category/>
  <cp:version/>
  <cp:contentType/>
  <cp:contentStatus/>
</cp:coreProperties>
</file>